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 DO_objaveni na web\2021\3K\"/>
    </mc:Choice>
  </mc:AlternateContent>
  <bookViews>
    <workbookView xWindow="-120" yWindow="-120" windowWidth="29040" windowHeight="15840" activeTab="8"/>
  </bookViews>
  <sheets>
    <sheet name="0" sheetId="1" r:id="rId1"/>
    <sheet name="1" sheetId="2"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xlnm.Print_Area" localSheetId="0">'0'!$A$1:$K$48</definedName>
    <definedName name="_xlnm.Print_Area" localSheetId="1">'1'!$A$1:$O$50</definedName>
    <definedName name="_xlnm.Print_Area" localSheetId="11">'10 i 11'!$A$1:$K$47</definedName>
    <definedName name="_xlnm.Print_Area" localSheetId="12">'12'!$A$1:$T$23</definedName>
    <definedName name="_xlnm.Print_Area" localSheetId="13">'13'!$A$1:$I$170</definedName>
    <definedName name="_xlnm.Print_Area" localSheetId="2">'1a'!$A$2:$V$43</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8">'7'!$A$1:$H$22</definedName>
    <definedName name="_xlnm.Print_Area" localSheetId="9">'8'!$A$1:$E$22</definedName>
    <definedName name="_xlnm.Print_Area" localSheetId="10">'9'!$A$1:$T$34</definedName>
  </definedNames>
  <calcPr calcId="152511"/>
</workbook>
</file>

<file path=xl/calcChain.xml><?xml version="1.0" encoding="utf-8"?>
<calcChain xmlns="http://schemas.openxmlformats.org/spreadsheetml/2006/main">
  <c r="T6" i="13" l="1"/>
  <c r="S6" i="13"/>
  <c r="R6" i="13"/>
  <c r="Q6" i="13"/>
  <c r="P6" i="13"/>
  <c r="O6" i="13"/>
  <c r="N6" i="13"/>
  <c r="M6" i="13"/>
  <c r="L6" i="13"/>
  <c r="K6" i="13"/>
  <c r="J6" i="13"/>
  <c r="I6" i="13"/>
  <c r="H6" i="13"/>
  <c r="G6" i="13"/>
  <c r="F6" i="13"/>
  <c r="E6" i="13"/>
  <c r="D6" i="13"/>
  <c r="C6" i="13"/>
  <c r="B6" i="13"/>
  <c r="T5" i="13"/>
  <c r="S5" i="13"/>
  <c r="R5" i="13"/>
  <c r="Q5" i="13"/>
  <c r="P5" i="13"/>
  <c r="O5" i="13"/>
  <c r="N5" i="13"/>
  <c r="M5" i="13"/>
  <c r="L5" i="13"/>
  <c r="K5" i="13"/>
  <c r="J5" i="13"/>
  <c r="I5" i="13"/>
  <c r="H5" i="13"/>
  <c r="G5" i="13"/>
  <c r="F5" i="13"/>
  <c r="E5" i="13"/>
  <c r="D5" i="13"/>
  <c r="C5" i="13"/>
  <c r="B5" i="13"/>
  <c r="K47" i="12"/>
  <c r="J47" i="12"/>
  <c r="I47" i="12"/>
  <c r="H47" i="12"/>
  <c r="G47" i="12"/>
  <c r="F47" i="12"/>
  <c r="E47" i="12"/>
  <c r="D47" i="12"/>
  <c r="C47" i="12"/>
  <c r="K46" i="12"/>
  <c r="J46" i="12"/>
  <c r="I46" i="12"/>
  <c r="H46" i="12"/>
  <c r="G46" i="12"/>
  <c r="F46" i="12"/>
  <c r="E46" i="12"/>
  <c r="D46" i="12"/>
  <c r="C46" i="12"/>
  <c r="K45" i="12"/>
  <c r="J45" i="12"/>
  <c r="I45" i="12"/>
  <c r="H45" i="12"/>
  <c r="G45" i="12"/>
  <c r="F45" i="12"/>
  <c r="E45" i="12"/>
  <c r="D45" i="12"/>
  <c r="C45" i="12"/>
  <c r="K44" i="12"/>
  <c r="J44" i="12"/>
  <c r="I44" i="12"/>
  <c r="H44" i="12"/>
  <c r="G44" i="12"/>
  <c r="F44" i="12"/>
  <c r="E44" i="12"/>
  <c r="D44" i="12"/>
  <c r="C44" i="12"/>
  <c r="K43" i="12"/>
  <c r="J43" i="12"/>
  <c r="I43" i="12"/>
  <c r="H43" i="12"/>
  <c r="G43" i="12"/>
  <c r="F43" i="12"/>
  <c r="E43" i="12"/>
  <c r="D43" i="12"/>
  <c r="C43" i="12"/>
  <c r="K42" i="12"/>
  <c r="J42" i="12"/>
  <c r="I42" i="12"/>
  <c r="H42" i="12"/>
  <c r="G42" i="12"/>
  <c r="F42" i="12"/>
  <c r="E42" i="12"/>
  <c r="D42" i="12"/>
  <c r="C42" i="12"/>
  <c r="K41" i="12"/>
  <c r="J41" i="12"/>
  <c r="I41" i="12"/>
  <c r="H41" i="12"/>
  <c r="G41" i="12"/>
  <c r="F41" i="12"/>
  <c r="E41" i="12"/>
  <c r="D41" i="12"/>
  <c r="C41" i="12"/>
  <c r="K40" i="12"/>
  <c r="J40" i="12"/>
  <c r="I40" i="12"/>
  <c r="H40" i="12"/>
  <c r="G40" i="12"/>
  <c r="F40" i="12"/>
  <c r="E40" i="12"/>
  <c r="D40" i="12"/>
  <c r="C40" i="12"/>
  <c r="K39" i="12"/>
  <c r="J39" i="12"/>
  <c r="I39" i="12"/>
  <c r="H39" i="12"/>
  <c r="G39" i="12"/>
  <c r="F39" i="12"/>
  <c r="E39" i="12"/>
  <c r="D39" i="12"/>
  <c r="C39" i="12"/>
  <c r="K38" i="12"/>
  <c r="J38" i="12"/>
  <c r="I38" i="12"/>
  <c r="H38" i="12"/>
  <c r="G38" i="12"/>
  <c r="F38" i="12"/>
  <c r="E38" i="12"/>
  <c r="D38" i="12"/>
  <c r="C38" i="12"/>
  <c r="K37" i="12"/>
  <c r="J37" i="12"/>
  <c r="I37" i="12"/>
  <c r="H37" i="12"/>
  <c r="G37" i="12"/>
  <c r="F37" i="12"/>
  <c r="E37" i="12"/>
  <c r="D37" i="12"/>
  <c r="C37" i="12"/>
  <c r="K36" i="12"/>
  <c r="J36" i="12"/>
  <c r="I36" i="12"/>
  <c r="H36" i="12"/>
  <c r="G36" i="12"/>
  <c r="F36" i="12"/>
  <c r="E36" i="12"/>
  <c r="D36" i="12"/>
  <c r="C36" i="12"/>
  <c r="K35" i="12"/>
  <c r="J35" i="12"/>
  <c r="I35" i="12"/>
  <c r="H35" i="12"/>
  <c r="G35" i="12"/>
  <c r="F35" i="12"/>
  <c r="E35" i="12"/>
  <c r="D35" i="12"/>
  <c r="C35" i="12"/>
  <c r="K34" i="12"/>
  <c r="J34" i="12"/>
  <c r="I34" i="12"/>
  <c r="H34" i="12"/>
  <c r="G34" i="12"/>
  <c r="F34" i="12"/>
  <c r="E34" i="12"/>
  <c r="D34" i="12"/>
  <c r="C34" i="12"/>
  <c r="K33" i="12"/>
  <c r="J33" i="12"/>
  <c r="I33" i="12"/>
  <c r="H33" i="12"/>
  <c r="G33" i="12"/>
  <c r="F33" i="12"/>
  <c r="E33" i="12"/>
  <c r="D33" i="12"/>
  <c r="C33" i="12"/>
  <c r="K32" i="12"/>
  <c r="J32" i="12"/>
  <c r="I32" i="12"/>
  <c r="H32" i="12"/>
  <c r="G32" i="12"/>
  <c r="F32" i="12"/>
  <c r="E32" i="12"/>
  <c r="D32" i="12"/>
  <c r="C32" i="12"/>
  <c r="K31" i="12"/>
  <c r="J31" i="12"/>
  <c r="I31" i="12"/>
  <c r="H31" i="12"/>
  <c r="G31" i="12"/>
  <c r="F31" i="12"/>
  <c r="E31" i="12"/>
  <c r="D31" i="12"/>
  <c r="C31" i="12"/>
  <c r="K30" i="12"/>
  <c r="J30" i="12"/>
  <c r="I30" i="12"/>
  <c r="H30" i="12"/>
  <c r="G30" i="12"/>
  <c r="F30" i="12"/>
  <c r="E30" i="12"/>
  <c r="D30" i="12"/>
  <c r="C30" i="12"/>
  <c r="K29" i="12"/>
  <c r="J29" i="12"/>
  <c r="I29" i="12"/>
  <c r="H29" i="12"/>
  <c r="G29" i="12"/>
  <c r="F29" i="12"/>
  <c r="E29" i="12"/>
  <c r="D29" i="12"/>
  <c r="C29" i="12"/>
  <c r="K23" i="12"/>
  <c r="J23" i="12"/>
  <c r="I23" i="12"/>
  <c r="H23" i="12"/>
  <c r="G23" i="12"/>
  <c r="F23" i="12"/>
  <c r="E23" i="12"/>
  <c r="D23" i="12"/>
  <c r="C23" i="12"/>
  <c r="K22" i="12"/>
  <c r="J22" i="12"/>
  <c r="I22" i="12"/>
  <c r="H22" i="12"/>
  <c r="G22" i="12"/>
  <c r="F22" i="12"/>
  <c r="E22" i="12"/>
  <c r="D22" i="12"/>
  <c r="C22" i="12"/>
  <c r="K21" i="12"/>
  <c r="J21" i="12"/>
  <c r="I21" i="12"/>
  <c r="H21" i="12"/>
  <c r="G21" i="12"/>
  <c r="F21" i="12"/>
  <c r="E21" i="12"/>
  <c r="D21" i="12"/>
  <c r="C21" i="12"/>
  <c r="K20" i="12"/>
  <c r="J20" i="12"/>
  <c r="I20" i="12"/>
  <c r="H20" i="12"/>
  <c r="G20" i="12"/>
  <c r="F20" i="12"/>
  <c r="E20" i="12"/>
  <c r="D20" i="12"/>
  <c r="C20" i="12"/>
  <c r="K19" i="12"/>
  <c r="J19" i="12"/>
  <c r="I19" i="12"/>
  <c r="H19" i="12"/>
  <c r="G19" i="12"/>
  <c r="F19" i="12"/>
  <c r="E19" i="12"/>
  <c r="D19" i="12"/>
  <c r="C19" i="12"/>
  <c r="K18" i="12"/>
  <c r="J18" i="12"/>
  <c r="I18" i="12"/>
  <c r="H18" i="12"/>
  <c r="G18" i="12"/>
  <c r="F18" i="12"/>
  <c r="E18" i="12"/>
  <c r="D18" i="12"/>
  <c r="C18" i="12"/>
  <c r="K17" i="12"/>
  <c r="J17" i="12"/>
  <c r="I17" i="12"/>
  <c r="H17" i="12"/>
  <c r="G17" i="12"/>
  <c r="F17" i="12"/>
  <c r="E17" i="12"/>
  <c r="D17" i="12"/>
  <c r="C17" i="12"/>
  <c r="K16" i="12"/>
  <c r="J16" i="12"/>
  <c r="I16" i="12"/>
  <c r="H16" i="12"/>
  <c r="G16" i="12"/>
  <c r="F16" i="12"/>
  <c r="E16" i="12"/>
  <c r="D16" i="12"/>
  <c r="C16" i="12"/>
  <c r="K15" i="12"/>
  <c r="J15" i="12"/>
  <c r="I15" i="12"/>
  <c r="H15" i="12"/>
  <c r="G15" i="12"/>
  <c r="F15" i="12"/>
  <c r="E15" i="12"/>
  <c r="D15" i="12"/>
  <c r="C15" i="12"/>
  <c r="K14" i="12"/>
  <c r="J14" i="12"/>
  <c r="I14" i="12"/>
  <c r="H14" i="12"/>
  <c r="G14" i="12"/>
  <c r="F14" i="12"/>
  <c r="E14" i="12"/>
  <c r="D14" i="12"/>
  <c r="C14" i="12"/>
  <c r="K13" i="12"/>
  <c r="J13" i="12"/>
  <c r="I13" i="12"/>
  <c r="H13" i="12"/>
  <c r="G13" i="12"/>
  <c r="F13" i="12"/>
  <c r="E13" i="12"/>
  <c r="D13" i="12"/>
  <c r="C13" i="12"/>
  <c r="K12" i="12"/>
  <c r="J12" i="12"/>
  <c r="I12" i="12"/>
  <c r="H12" i="12"/>
  <c r="G12" i="12"/>
  <c r="F12" i="12"/>
  <c r="E12" i="12"/>
  <c r="D12" i="12"/>
  <c r="C12" i="12"/>
  <c r="K11" i="12"/>
  <c r="J11" i="12"/>
  <c r="I11" i="12"/>
  <c r="H11" i="12"/>
  <c r="G11" i="12"/>
  <c r="F11" i="12"/>
  <c r="E11" i="12"/>
  <c r="D11" i="12"/>
  <c r="C11" i="12"/>
  <c r="K10" i="12"/>
  <c r="J10" i="12"/>
  <c r="I10" i="12"/>
  <c r="H10" i="12"/>
  <c r="G10" i="12"/>
  <c r="F10" i="12"/>
  <c r="E10" i="12"/>
  <c r="D10" i="12"/>
  <c r="C10" i="12"/>
  <c r="K9" i="12"/>
  <c r="J9" i="12"/>
  <c r="I9" i="12"/>
  <c r="H9" i="12"/>
  <c r="G9" i="12"/>
  <c r="F9" i="12"/>
  <c r="E9" i="12"/>
  <c r="D9" i="12"/>
  <c r="C9" i="12"/>
  <c r="K8" i="12"/>
  <c r="J8" i="12"/>
  <c r="I8" i="12"/>
  <c r="H8" i="12"/>
  <c r="G8" i="12"/>
  <c r="F8" i="12"/>
  <c r="E8" i="12"/>
  <c r="D8" i="12"/>
  <c r="C8" i="12"/>
  <c r="K7" i="12"/>
  <c r="J7" i="12"/>
  <c r="I7" i="12"/>
  <c r="H7" i="12"/>
  <c r="G7" i="12"/>
  <c r="F7" i="12"/>
  <c r="E7" i="12"/>
  <c r="D7" i="12"/>
  <c r="C7" i="12"/>
  <c r="K6" i="12"/>
  <c r="J6" i="12"/>
  <c r="I6" i="12"/>
  <c r="H6" i="12"/>
  <c r="G6" i="12"/>
  <c r="F6" i="12"/>
  <c r="E6" i="12"/>
  <c r="D6" i="12"/>
  <c r="C6" i="12"/>
  <c r="K5" i="12"/>
  <c r="J5" i="12"/>
  <c r="I5" i="12"/>
  <c r="H5" i="12"/>
  <c r="G5" i="12"/>
  <c r="F5" i="12"/>
  <c r="E5" i="12"/>
  <c r="D5" i="12"/>
  <c r="C5" i="12"/>
  <c r="T12" i="16"/>
  <c r="S12" i="16"/>
  <c r="R12" i="16"/>
  <c r="Q12" i="16"/>
  <c r="P12" i="16"/>
  <c r="O12" i="16"/>
  <c r="N12" i="16"/>
  <c r="M12" i="16"/>
  <c r="L12" i="16"/>
  <c r="K12" i="16"/>
  <c r="J12" i="16"/>
  <c r="I12" i="16"/>
  <c r="H12" i="16"/>
  <c r="G12" i="16"/>
  <c r="F12" i="16"/>
  <c r="E12" i="16"/>
  <c r="D12" i="16"/>
  <c r="C12" i="16"/>
  <c r="B12" i="16"/>
  <c r="T11" i="16"/>
  <c r="S11" i="16"/>
  <c r="R11" i="16"/>
  <c r="Q11" i="16"/>
  <c r="P11" i="16"/>
  <c r="O11" i="16"/>
  <c r="N11" i="16"/>
  <c r="M11" i="16"/>
  <c r="L11" i="16"/>
  <c r="K11" i="16"/>
  <c r="J11" i="16"/>
  <c r="I11" i="16"/>
  <c r="H11" i="16"/>
  <c r="G11" i="16"/>
  <c r="F11" i="16"/>
  <c r="E11" i="16"/>
  <c r="D11" i="16"/>
  <c r="C11" i="16"/>
  <c r="B11" i="16"/>
  <c r="T10" i="16"/>
  <c r="S10" i="16"/>
  <c r="R10" i="16"/>
  <c r="Q10" i="16"/>
  <c r="P10" i="16"/>
  <c r="O10" i="16"/>
  <c r="N10" i="16"/>
  <c r="M10" i="16"/>
  <c r="L10" i="16"/>
  <c r="K10" i="16"/>
  <c r="J10" i="16"/>
  <c r="I10" i="16"/>
  <c r="H10" i="16"/>
  <c r="G10" i="16"/>
  <c r="F10" i="16"/>
  <c r="E10" i="16"/>
  <c r="D10" i="16"/>
  <c r="C10" i="16"/>
  <c r="B10" i="16"/>
  <c r="T9" i="16"/>
  <c r="S9" i="16"/>
  <c r="R9" i="16"/>
  <c r="Q9" i="16"/>
  <c r="P9" i="16"/>
  <c r="O9" i="16"/>
  <c r="N9" i="16"/>
  <c r="M9" i="16"/>
  <c r="L9" i="16"/>
  <c r="K9" i="16"/>
  <c r="J9" i="16"/>
  <c r="I9" i="16"/>
  <c r="H9" i="16"/>
  <c r="G9" i="16"/>
  <c r="F9" i="16"/>
  <c r="E9" i="16"/>
  <c r="D9" i="16"/>
  <c r="C9" i="16"/>
  <c r="B9" i="16"/>
  <c r="T8" i="16"/>
  <c r="S8" i="16"/>
  <c r="R8" i="16"/>
  <c r="Q8" i="16"/>
  <c r="P8" i="16"/>
  <c r="O8" i="16"/>
  <c r="N8" i="16"/>
  <c r="M8" i="16"/>
  <c r="L8" i="16"/>
  <c r="K8" i="16"/>
  <c r="J8" i="16"/>
  <c r="I8" i="16"/>
  <c r="H8" i="16"/>
  <c r="G8" i="16"/>
  <c r="F8" i="16"/>
  <c r="E8" i="16"/>
  <c r="D8" i="16"/>
  <c r="C8" i="16"/>
  <c r="B8" i="16"/>
  <c r="T7" i="16"/>
  <c r="S7" i="16"/>
  <c r="R7" i="16"/>
  <c r="Q7" i="16"/>
  <c r="P7" i="16"/>
  <c r="O7" i="16"/>
  <c r="N7" i="16"/>
  <c r="M7" i="16"/>
  <c r="L7" i="16"/>
  <c r="K7" i="16"/>
  <c r="J7" i="16"/>
  <c r="I7" i="16"/>
  <c r="H7" i="16"/>
  <c r="G7" i="16"/>
  <c r="F7" i="16"/>
  <c r="E7" i="16"/>
  <c r="D7" i="16"/>
  <c r="C7" i="16"/>
  <c r="B7" i="16"/>
  <c r="T6" i="16"/>
  <c r="S6" i="16"/>
  <c r="R6" i="16"/>
  <c r="Q6" i="16"/>
  <c r="P6" i="16"/>
  <c r="O6" i="16"/>
  <c r="N6" i="16"/>
  <c r="M6" i="16"/>
  <c r="L6" i="16"/>
  <c r="K6" i="16"/>
  <c r="J6" i="16"/>
  <c r="I6" i="16"/>
  <c r="H6" i="16"/>
  <c r="G6" i="16"/>
  <c r="F6" i="16"/>
  <c r="E6" i="16"/>
  <c r="D6" i="16"/>
  <c r="C6" i="16"/>
  <c r="B6" i="16"/>
  <c r="T5" i="16"/>
  <c r="S5" i="16"/>
  <c r="R5" i="16"/>
  <c r="Q5" i="16"/>
  <c r="P5" i="16"/>
  <c r="O5" i="16"/>
  <c r="N5" i="16"/>
  <c r="M5" i="16"/>
  <c r="L5" i="16"/>
  <c r="K5" i="16"/>
  <c r="J5" i="16"/>
  <c r="I5" i="16"/>
  <c r="H5" i="16"/>
  <c r="G5" i="16"/>
  <c r="F5" i="16"/>
  <c r="E5" i="16"/>
  <c r="D5" i="16"/>
  <c r="C5" i="16"/>
  <c r="B5" i="16"/>
  <c r="H22" i="9"/>
  <c r="G22" i="9"/>
  <c r="F22" i="9"/>
  <c r="E22" i="9"/>
  <c r="D22" i="9"/>
  <c r="C22" i="9"/>
  <c r="H21" i="9"/>
  <c r="G21" i="9"/>
  <c r="F21" i="9"/>
  <c r="E21" i="9"/>
  <c r="D21" i="9"/>
  <c r="C21" i="9"/>
  <c r="H20" i="9"/>
  <c r="G20" i="9"/>
  <c r="F20" i="9"/>
  <c r="E20" i="9"/>
  <c r="D20" i="9"/>
  <c r="C20" i="9"/>
  <c r="H19" i="9"/>
  <c r="G19" i="9"/>
  <c r="F19" i="9"/>
  <c r="E19" i="9"/>
  <c r="D19" i="9"/>
  <c r="C19" i="9"/>
  <c r="H18" i="9"/>
  <c r="G18" i="9"/>
  <c r="F18" i="9"/>
  <c r="E18" i="9"/>
  <c r="D18" i="9"/>
  <c r="C18" i="9"/>
  <c r="H17" i="9"/>
  <c r="G17" i="9"/>
  <c r="F17" i="9"/>
  <c r="E17" i="9"/>
  <c r="D17" i="9"/>
  <c r="C17" i="9"/>
  <c r="H16" i="9"/>
  <c r="G16" i="9"/>
  <c r="F16" i="9"/>
  <c r="E16" i="9"/>
  <c r="D16" i="9"/>
  <c r="C16" i="9"/>
  <c r="H15" i="9"/>
  <c r="G15" i="9"/>
  <c r="F15" i="9"/>
  <c r="E15" i="9"/>
  <c r="D15" i="9"/>
  <c r="C15" i="9"/>
  <c r="H14" i="9"/>
  <c r="G14" i="9"/>
  <c r="F14" i="9"/>
  <c r="E14" i="9"/>
  <c r="D14" i="9"/>
  <c r="C14" i="9"/>
  <c r="H13" i="9"/>
  <c r="G13" i="9"/>
  <c r="F13" i="9"/>
  <c r="E13" i="9"/>
  <c r="D13" i="9"/>
  <c r="C13" i="9"/>
  <c r="H12" i="9"/>
  <c r="G12" i="9"/>
  <c r="F12" i="9"/>
  <c r="E12" i="9"/>
  <c r="D12" i="9"/>
  <c r="C12" i="9"/>
  <c r="H11" i="9"/>
  <c r="G11" i="9"/>
  <c r="F11" i="9"/>
  <c r="E11" i="9"/>
  <c r="D11" i="9"/>
  <c r="C11" i="9"/>
  <c r="H10" i="9"/>
  <c r="G10" i="9"/>
  <c r="F10" i="9"/>
  <c r="E10" i="9"/>
  <c r="D10" i="9"/>
  <c r="C10" i="9"/>
  <c r="H9" i="9"/>
  <c r="G9" i="9"/>
  <c r="F9" i="9"/>
  <c r="E9" i="9"/>
  <c r="D9" i="9"/>
  <c r="C9" i="9"/>
  <c r="H8" i="9"/>
  <c r="G8" i="9"/>
  <c r="F8" i="9"/>
  <c r="E8" i="9"/>
  <c r="D8" i="9"/>
  <c r="C8" i="9"/>
  <c r="H7" i="9"/>
  <c r="G7" i="9"/>
  <c r="F7" i="9"/>
  <c r="E7" i="9"/>
  <c r="D7" i="9"/>
  <c r="C7" i="9"/>
  <c r="H6" i="9"/>
  <c r="G6" i="9"/>
  <c r="F6" i="9"/>
  <c r="E6" i="9"/>
  <c r="D6" i="9"/>
  <c r="C6" i="9"/>
  <c r="H5" i="9"/>
  <c r="G5" i="9"/>
  <c r="F5" i="9"/>
  <c r="E5" i="9"/>
  <c r="D5" i="9"/>
  <c r="C5" i="9"/>
  <c r="H4" i="9"/>
  <c r="G4" i="9"/>
  <c r="F4" i="9"/>
  <c r="E4" i="9"/>
  <c r="D4" i="9"/>
  <c r="C4" i="9"/>
  <c r="N14" i="8"/>
  <c r="M14" i="8"/>
  <c r="L14" i="8"/>
  <c r="K14" i="8"/>
  <c r="J14" i="8"/>
  <c r="I14" i="8"/>
  <c r="H14" i="8"/>
  <c r="G14" i="8"/>
  <c r="F14" i="8"/>
  <c r="E14" i="8"/>
  <c r="D14" i="8"/>
  <c r="C14" i="8"/>
  <c r="I170" i="14" l="1"/>
  <c r="H170" i="14"/>
  <c r="G170" i="14"/>
  <c r="F170" i="14"/>
  <c r="E170" i="14"/>
  <c r="D170" i="14"/>
  <c r="C170" i="14"/>
  <c r="I169" i="14"/>
  <c r="H169" i="14"/>
  <c r="G169" i="14"/>
  <c r="F169" i="14"/>
  <c r="E169" i="14"/>
  <c r="D169" i="14"/>
  <c r="C169" i="14"/>
  <c r="I168" i="14"/>
  <c r="H168" i="14"/>
  <c r="G168" i="14"/>
  <c r="F168" i="14"/>
  <c r="E168" i="14"/>
  <c r="D168" i="14"/>
  <c r="C168" i="14"/>
  <c r="I167" i="14"/>
  <c r="H167" i="14"/>
  <c r="G167" i="14"/>
  <c r="F167" i="14"/>
  <c r="E167" i="14"/>
  <c r="D167" i="14"/>
  <c r="C167" i="14"/>
  <c r="I166" i="14"/>
  <c r="H166" i="14"/>
  <c r="G166" i="14"/>
  <c r="F166" i="14"/>
  <c r="E166" i="14"/>
  <c r="D166" i="14"/>
  <c r="C166" i="14"/>
  <c r="I165" i="14"/>
  <c r="H165" i="14"/>
  <c r="G165" i="14"/>
  <c r="F165" i="14"/>
  <c r="E165" i="14"/>
  <c r="D165" i="14"/>
  <c r="C165" i="14"/>
  <c r="I164" i="14"/>
  <c r="H164" i="14"/>
  <c r="G164" i="14"/>
  <c r="F164" i="14"/>
  <c r="E164" i="14"/>
  <c r="D164" i="14"/>
  <c r="C164" i="14"/>
  <c r="I163" i="14"/>
  <c r="H163" i="14"/>
  <c r="G163" i="14"/>
  <c r="F163" i="14"/>
  <c r="E163" i="14"/>
  <c r="D163" i="14"/>
  <c r="C163" i="14"/>
  <c r="I162" i="14"/>
  <c r="H162" i="14"/>
  <c r="G162" i="14"/>
  <c r="F162" i="14"/>
  <c r="E162" i="14"/>
  <c r="D162" i="14"/>
  <c r="C162" i="14"/>
  <c r="I161" i="14"/>
  <c r="H161" i="14"/>
  <c r="G161" i="14"/>
  <c r="F161" i="14"/>
  <c r="E161" i="14"/>
  <c r="D161" i="14"/>
  <c r="C161" i="14"/>
  <c r="I160" i="14"/>
  <c r="H160" i="14"/>
  <c r="G160" i="14"/>
  <c r="F160" i="14"/>
  <c r="E160" i="14"/>
  <c r="D160" i="14"/>
  <c r="C160" i="14"/>
  <c r="I159" i="14"/>
  <c r="H159" i="14"/>
  <c r="G159" i="14"/>
  <c r="F159" i="14"/>
  <c r="E159" i="14"/>
  <c r="D159" i="14"/>
  <c r="C159" i="14"/>
  <c r="I158" i="14"/>
  <c r="H158" i="14"/>
  <c r="G158" i="14"/>
  <c r="F158" i="14"/>
  <c r="E158" i="14"/>
  <c r="D158" i="14"/>
  <c r="C158" i="14"/>
  <c r="I157" i="14"/>
  <c r="H157" i="14"/>
  <c r="G157" i="14"/>
  <c r="F157" i="14"/>
  <c r="E157" i="14"/>
  <c r="D157" i="14"/>
  <c r="C157" i="14"/>
  <c r="I156" i="14"/>
  <c r="H156" i="14"/>
  <c r="G156" i="14"/>
  <c r="F156" i="14"/>
  <c r="E156" i="14"/>
  <c r="D156" i="14"/>
  <c r="C156" i="14"/>
  <c r="I155" i="14"/>
  <c r="H155" i="14"/>
  <c r="G155" i="14"/>
  <c r="F155" i="14"/>
  <c r="E155" i="14"/>
  <c r="D155" i="14"/>
  <c r="C155" i="14"/>
  <c r="I154" i="14"/>
  <c r="H154" i="14"/>
  <c r="G154" i="14"/>
  <c r="F154" i="14"/>
  <c r="E154" i="14"/>
  <c r="D154" i="14"/>
  <c r="C154" i="14"/>
  <c r="I153" i="14"/>
  <c r="H153" i="14"/>
  <c r="G153" i="14"/>
  <c r="F153" i="14"/>
  <c r="E153" i="14"/>
  <c r="D153" i="14"/>
  <c r="C153" i="14"/>
  <c r="I152" i="14"/>
  <c r="H152" i="14"/>
  <c r="G152" i="14"/>
  <c r="F152" i="14"/>
  <c r="E152" i="14"/>
  <c r="D152" i="14"/>
  <c r="C152" i="14"/>
  <c r="I151" i="14"/>
  <c r="H151" i="14"/>
  <c r="G151" i="14"/>
  <c r="F151" i="14"/>
  <c r="E151" i="14"/>
  <c r="D151" i="14"/>
  <c r="C151" i="14"/>
  <c r="I150" i="14"/>
  <c r="H150" i="14"/>
  <c r="G150" i="14"/>
  <c r="F150" i="14"/>
  <c r="E150" i="14"/>
  <c r="D150" i="14"/>
  <c r="C150" i="14"/>
  <c r="I149" i="14"/>
  <c r="H149" i="14"/>
  <c r="G149" i="14"/>
  <c r="F149" i="14"/>
  <c r="E149" i="14"/>
  <c r="D149" i="14"/>
  <c r="C149" i="14"/>
  <c r="I148" i="14"/>
  <c r="H148" i="14"/>
  <c r="G148" i="14"/>
  <c r="F148" i="14"/>
  <c r="E148" i="14"/>
  <c r="D148" i="14"/>
  <c r="C148" i="14"/>
  <c r="I147" i="14"/>
  <c r="H147" i="14"/>
  <c r="G147" i="14"/>
  <c r="F147" i="14"/>
  <c r="E147" i="14"/>
  <c r="D147" i="14"/>
  <c r="C147" i="14"/>
  <c r="I146" i="14"/>
  <c r="H146" i="14"/>
  <c r="G146" i="14"/>
  <c r="F146" i="14"/>
  <c r="E146" i="14"/>
  <c r="D146" i="14"/>
  <c r="C146" i="14"/>
  <c r="I145" i="14"/>
  <c r="H145" i="14"/>
  <c r="G145" i="14"/>
  <c r="F145" i="14"/>
  <c r="E145" i="14"/>
  <c r="D145" i="14"/>
  <c r="C145" i="14"/>
  <c r="I144" i="14"/>
  <c r="H144" i="14"/>
  <c r="G144" i="14"/>
  <c r="F144" i="14"/>
  <c r="E144" i="14"/>
  <c r="D144" i="14"/>
  <c r="C144" i="14"/>
  <c r="I143" i="14"/>
  <c r="H143" i="14"/>
  <c r="G143" i="14"/>
  <c r="F143" i="14"/>
  <c r="E143" i="14"/>
  <c r="D143" i="14"/>
  <c r="C143" i="14"/>
  <c r="I142" i="14"/>
  <c r="H142" i="14"/>
  <c r="G142" i="14"/>
  <c r="F142" i="14"/>
  <c r="E142" i="14"/>
  <c r="D142" i="14"/>
  <c r="C142" i="14"/>
  <c r="I141" i="14"/>
  <c r="H141" i="14"/>
  <c r="G141" i="14"/>
  <c r="F141" i="14"/>
  <c r="E141" i="14"/>
  <c r="D141" i="14"/>
  <c r="C141" i="14"/>
  <c r="I140" i="14"/>
  <c r="H140" i="14"/>
  <c r="G140" i="14"/>
  <c r="F140" i="14"/>
  <c r="E140" i="14"/>
  <c r="D140" i="14"/>
  <c r="C140" i="14"/>
  <c r="I139" i="14"/>
  <c r="H139" i="14"/>
  <c r="G139" i="14"/>
  <c r="F139" i="14"/>
  <c r="E139" i="14"/>
  <c r="D139" i="14"/>
  <c r="C139" i="14"/>
  <c r="I138" i="14"/>
  <c r="H138" i="14"/>
  <c r="G138" i="14"/>
  <c r="F138" i="14"/>
  <c r="E138" i="14"/>
  <c r="D138" i="14"/>
  <c r="C138" i="14"/>
  <c r="I137" i="14"/>
  <c r="H137" i="14"/>
  <c r="G137" i="14"/>
  <c r="F137" i="14"/>
  <c r="E137" i="14"/>
  <c r="D137" i="14"/>
  <c r="C137" i="14"/>
  <c r="I136" i="14"/>
  <c r="H136" i="14"/>
  <c r="G136" i="14"/>
  <c r="F136" i="14"/>
  <c r="E136" i="14"/>
  <c r="D136" i="14"/>
  <c r="C136" i="14"/>
  <c r="I135" i="14"/>
  <c r="H135" i="14"/>
  <c r="G135" i="14"/>
  <c r="F135" i="14"/>
  <c r="E135" i="14"/>
  <c r="D135" i="14"/>
  <c r="C135" i="14"/>
  <c r="I134" i="14"/>
  <c r="H134" i="14"/>
  <c r="G134" i="14"/>
  <c r="F134" i="14"/>
  <c r="E134" i="14"/>
  <c r="D134" i="14"/>
  <c r="C134" i="14"/>
  <c r="I133" i="14"/>
  <c r="H133" i="14"/>
  <c r="G133" i="14"/>
  <c r="F133" i="14"/>
  <c r="E133" i="14"/>
  <c r="D133" i="14"/>
  <c r="C133" i="14"/>
  <c r="I132" i="14"/>
  <c r="H132" i="14"/>
  <c r="G132" i="14"/>
  <c r="F132" i="14"/>
  <c r="E132" i="14"/>
  <c r="D132" i="14"/>
  <c r="C132" i="14"/>
  <c r="I131" i="14"/>
  <c r="H131" i="14"/>
  <c r="G131" i="14"/>
  <c r="F131" i="14"/>
  <c r="E131" i="14"/>
  <c r="D131" i="14"/>
  <c r="C131" i="14"/>
  <c r="I130" i="14"/>
  <c r="H130" i="14"/>
  <c r="G130" i="14"/>
  <c r="F130" i="14"/>
  <c r="E130" i="14"/>
  <c r="D130" i="14"/>
  <c r="C130" i="14"/>
  <c r="I129" i="14"/>
  <c r="H129" i="14"/>
  <c r="G129" i="14"/>
  <c r="F129" i="14"/>
  <c r="E129" i="14"/>
  <c r="D129" i="14"/>
  <c r="C129" i="14"/>
  <c r="I128" i="14"/>
  <c r="H128" i="14"/>
  <c r="G128" i="14"/>
  <c r="F128" i="14"/>
  <c r="E128" i="14"/>
  <c r="D128" i="14"/>
  <c r="C128" i="14"/>
  <c r="I127" i="14"/>
  <c r="H127" i="14"/>
  <c r="G127" i="14"/>
  <c r="F127" i="14"/>
  <c r="E127" i="14"/>
  <c r="D127" i="14"/>
  <c r="C127" i="14"/>
  <c r="I126" i="14"/>
  <c r="H126" i="14"/>
  <c r="G126" i="14"/>
  <c r="F126" i="14"/>
  <c r="E126" i="14"/>
  <c r="D126" i="14"/>
  <c r="C126" i="14"/>
  <c r="I125" i="14"/>
  <c r="H125" i="14"/>
  <c r="G125" i="14"/>
  <c r="F125" i="14"/>
  <c r="E125" i="14"/>
  <c r="D125" i="14"/>
  <c r="C125" i="14"/>
  <c r="I124" i="14"/>
  <c r="H124" i="14"/>
  <c r="G124" i="14"/>
  <c r="F124" i="14"/>
  <c r="E124" i="14"/>
  <c r="D124" i="14"/>
  <c r="C124" i="14"/>
  <c r="I123" i="14"/>
  <c r="H123" i="14"/>
  <c r="G123" i="14"/>
  <c r="F123" i="14"/>
  <c r="E123" i="14"/>
  <c r="D123" i="14"/>
  <c r="C123" i="14"/>
  <c r="I122" i="14"/>
  <c r="H122" i="14"/>
  <c r="G122" i="14"/>
  <c r="F122" i="14"/>
  <c r="E122" i="14"/>
  <c r="D122" i="14"/>
  <c r="C122" i="14"/>
  <c r="I121" i="14"/>
  <c r="H121" i="14"/>
  <c r="G121" i="14"/>
  <c r="F121" i="14"/>
  <c r="E121" i="14"/>
  <c r="D121" i="14"/>
  <c r="C121" i="14"/>
  <c r="I120" i="14"/>
  <c r="H120" i="14"/>
  <c r="G120" i="14"/>
  <c r="F120" i="14"/>
  <c r="E120" i="14"/>
  <c r="D120" i="14"/>
  <c r="C120" i="14"/>
  <c r="I119" i="14"/>
  <c r="H119" i="14"/>
  <c r="G119" i="14"/>
  <c r="F119" i="14"/>
  <c r="E119" i="14"/>
  <c r="D119" i="14"/>
  <c r="C119" i="14"/>
  <c r="I118" i="14"/>
  <c r="H118" i="14"/>
  <c r="G118" i="14"/>
  <c r="F118" i="14"/>
  <c r="E118" i="14"/>
  <c r="D118" i="14"/>
  <c r="C118" i="14"/>
  <c r="I117" i="14"/>
  <c r="H117" i="14"/>
  <c r="G117" i="14"/>
  <c r="F117" i="14"/>
  <c r="E117" i="14"/>
  <c r="D117" i="14"/>
  <c r="C117" i="14"/>
  <c r="I116" i="14"/>
  <c r="H116" i="14"/>
  <c r="G116" i="14"/>
  <c r="F116" i="14"/>
  <c r="E116" i="14"/>
  <c r="D116" i="14"/>
  <c r="C116" i="14"/>
  <c r="I115" i="14"/>
  <c r="H115" i="14"/>
  <c r="G115" i="14"/>
  <c r="F115" i="14"/>
  <c r="E115" i="14"/>
  <c r="D115" i="14"/>
  <c r="C115" i="14"/>
  <c r="I114" i="14"/>
  <c r="H114" i="14"/>
  <c r="G114" i="14"/>
  <c r="F114" i="14"/>
  <c r="E114" i="14"/>
  <c r="D114" i="14"/>
  <c r="C114" i="14"/>
  <c r="I113" i="14"/>
  <c r="H113" i="14"/>
  <c r="G113" i="14"/>
  <c r="F113" i="14"/>
  <c r="E113" i="14"/>
  <c r="D113" i="14"/>
  <c r="C113" i="14"/>
  <c r="I112" i="14"/>
  <c r="H112" i="14"/>
  <c r="G112" i="14"/>
  <c r="F112" i="14"/>
  <c r="E112" i="14"/>
  <c r="D112" i="14"/>
  <c r="C112" i="14"/>
  <c r="I111" i="14"/>
  <c r="H111" i="14"/>
  <c r="G111" i="14"/>
  <c r="F111" i="14"/>
  <c r="E111" i="14"/>
  <c r="D111" i="14"/>
  <c r="C111" i="14"/>
  <c r="I110" i="14"/>
  <c r="H110" i="14"/>
  <c r="G110" i="14"/>
  <c r="F110" i="14"/>
  <c r="E110" i="14"/>
  <c r="D110" i="14"/>
  <c r="C110" i="14"/>
  <c r="I109" i="14"/>
  <c r="H109" i="14"/>
  <c r="G109" i="14"/>
  <c r="F109" i="14"/>
  <c r="E109" i="14"/>
  <c r="D109" i="14"/>
  <c r="C109" i="14"/>
  <c r="I108" i="14"/>
  <c r="H108" i="14"/>
  <c r="G108" i="14"/>
  <c r="F108" i="14"/>
  <c r="E108" i="14"/>
  <c r="D108" i="14"/>
  <c r="C108" i="14"/>
  <c r="I107" i="14"/>
  <c r="H107" i="14"/>
  <c r="G107" i="14"/>
  <c r="F107" i="14"/>
  <c r="E107" i="14"/>
  <c r="D107" i="14"/>
  <c r="C107" i="14"/>
  <c r="I106" i="14"/>
  <c r="H106" i="14"/>
  <c r="G106" i="14"/>
  <c r="F106" i="14"/>
  <c r="E106" i="14"/>
  <c r="D106" i="14"/>
  <c r="C106" i="14"/>
  <c r="I105" i="14"/>
  <c r="H105" i="14"/>
  <c r="G105" i="14"/>
  <c r="F105" i="14"/>
  <c r="E105" i="14"/>
  <c r="D105" i="14"/>
  <c r="C105" i="14"/>
  <c r="I104" i="14"/>
  <c r="H104" i="14"/>
  <c r="G104" i="14"/>
  <c r="F104" i="14"/>
  <c r="E104" i="14"/>
  <c r="D104" i="14"/>
  <c r="C104" i="14"/>
  <c r="I103" i="14"/>
  <c r="H103" i="14"/>
  <c r="G103" i="14"/>
  <c r="F103" i="14"/>
  <c r="E103" i="14"/>
  <c r="D103" i="14"/>
  <c r="C103" i="14"/>
  <c r="I102" i="14"/>
  <c r="H102" i="14"/>
  <c r="G102" i="14"/>
  <c r="F102" i="14"/>
  <c r="E102" i="14"/>
  <c r="D102" i="14"/>
  <c r="C102" i="14"/>
  <c r="I101" i="14"/>
  <c r="H101" i="14"/>
  <c r="G101" i="14"/>
  <c r="F101" i="14"/>
  <c r="E101" i="14"/>
  <c r="D101" i="14"/>
  <c r="C101" i="14"/>
  <c r="I100" i="14"/>
  <c r="H100" i="14"/>
  <c r="G100" i="14"/>
  <c r="F100" i="14"/>
  <c r="E100" i="14"/>
  <c r="D100" i="14"/>
  <c r="C100" i="14"/>
  <c r="I99" i="14"/>
  <c r="H99" i="14"/>
  <c r="G99" i="14"/>
  <c r="F99" i="14"/>
  <c r="E99" i="14"/>
  <c r="D99" i="14"/>
  <c r="C99" i="14"/>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I9" i="14"/>
  <c r="H9" i="14"/>
  <c r="G9" i="14"/>
  <c r="F9" i="14"/>
  <c r="E9" i="14"/>
  <c r="D9" i="14"/>
  <c r="C9" i="14"/>
  <c r="I8" i="14"/>
  <c r="H8" i="14"/>
  <c r="G8" i="14"/>
  <c r="F8" i="14"/>
  <c r="E8" i="14"/>
  <c r="D8" i="14"/>
  <c r="C8" i="14"/>
  <c r="I7" i="14"/>
  <c r="H7" i="14"/>
  <c r="G7" i="14"/>
  <c r="F7" i="14"/>
  <c r="E7" i="14"/>
  <c r="D7" i="14"/>
  <c r="C7" i="14"/>
  <c r="I6" i="14"/>
  <c r="H6" i="14"/>
  <c r="G6" i="14"/>
  <c r="F6" i="14"/>
  <c r="E6" i="14"/>
  <c r="D6" i="14"/>
  <c r="C6" i="14"/>
  <c r="I5" i="14"/>
  <c r="H5" i="14"/>
  <c r="G5" i="14"/>
  <c r="F5" i="14"/>
  <c r="E5" i="14"/>
  <c r="D5" i="14"/>
  <c r="C5"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N51" i="16" l="1"/>
  <c r="O51" i="16"/>
  <c r="P51" i="16"/>
  <c r="Q51" i="16"/>
  <c r="M51" i="16"/>
  <c r="C51" i="16"/>
  <c r="D51" i="16"/>
  <c r="E51" i="16"/>
  <c r="F51" i="16"/>
  <c r="G51" i="16"/>
  <c r="H51" i="16"/>
  <c r="I51" i="16"/>
  <c r="J51" i="16"/>
  <c r="K51" i="16"/>
  <c r="L51" i="16"/>
  <c r="B51" i="16"/>
  <c r="N83" i="2"/>
  <c r="O55" i="2"/>
  <c r="O83" i="2" s="1"/>
  <c r="P55" i="2"/>
  <c r="P83" i="2" s="1"/>
  <c r="Q55" i="2"/>
  <c r="Q83" i="2" s="1"/>
  <c r="R55" i="2"/>
  <c r="R83" i="2" s="1"/>
  <c r="N55" i="2"/>
  <c r="D55" i="2"/>
  <c r="D83" i="2" s="1"/>
  <c r="E55" i="2"/>
  <c r="E83" i="2" s="1"/>
  <c r="F55" i="2"/>
  <c r="F83" i="2" s="1"/>
  <c r="G55" i="2"/>
  <c r="G83" i="2" s="1"/>
  <c r="H55" i="2"/>
  <c r="H83" i="2" s="1"/>
  <c r="I55" i="2"/>
  <c r="I83" i="2" s="1"/>
  <c r="J55" i="2"/>
  <c r="J83" i="2" s="1"/>
  <c r="K55" i="2"/>
  <c r="K83" i="2" s="1"/>
  <c r="L55" i="2"/>
  <c r="L83" i="2" s="1"/>
  <c r="M55" i="2"/>
  <c r="M83" i="2" s="1"/>
  <c r="C55" i="2"/>
  <c r="C83" i="2" s="1"/>
  <c r="I59" i="16" l="1"/>
  <c r="N59" i="16"/>
  <c r="H59" i="16"/>
  <c r="J59" i="16"/>
  <c r="O59" i="16"/>
  <c r="C59" i="16"/>
  <c r="K59" i="16"/>
  <c r="P59" i="16"/>
  <c r="D59" i="16"/>
  <c r="L59" i="16"/>
  <c r="M59" i="16"/>
  <c r="Q59" i="16"/>
  <c r="E59" i="16"/>
  <c r="F59" i="16"/>
  <c r="B59" i="16"/>
  <c r="H54" i="16"/>
  <c r="G59" i="16"/>
  <c r="I54" i="16" l="1"/>
  <c r="H53" i="16"/>
  <c r="I57" i="16"/>
  <c r="P53" i="16"/>
  <c r="P56" i="16"/>
  <c r="P54" i="16"/>
  <c r="H58" i="16"/>
  <c r="C56" i="16"/>
  <c r="J54" i="16"/>
  <c r="D56" i="16"/>
  <c r="E55" i="16"/>
  <c r="K53" i="16"/>
  <c r="H52" i="16"/>
  <c r="H57" i="16"/>
  <c r="K57" i="16"/>
  <c r="J56" i="16"/>
  <c r="J52" i="16"/>
  <c r="J53" i="16"/>
  <c r="J57" i="16"/>
  <c r="J58" i="16"/>
  <c r="O58" i="16"/>
  <c r="K52" i="16"/>
  <c r="G58" i="16"/>
  <c r="C52" i="16"/>
  <c r="O54" i="16"/>
  <c r="D54" i="16"/>
  <c r="D52" i="16"/>
  <c r="K56" i="16"/>
  <c r="D55" i="16"/>
  <c r="I58" i="16"/>
  <c r="O52" i="16"/>
  <c r="I52" i="16"/>
  <c r="O57" i="16"/>
  <c r="O55" i="16"/>
  <c r="B58" i="16"/>
  <c r="G54" i="16"/>
  <c r="C57" i="16"/>
  <c r="I53" i="16"/>
  <c r="G57" i="16"/>
  <c r="O53" i="16"/>
  <c r="B56" i="16"/>
  <c r="P58" i="16"/>
  <c r="G55" i="16"/>
  <c r="L52" i="16"/>
  <c r="L56" i="16"/>
  <c r="I56" i="16"/>
  <c r="B52" i="16"/>
  <c r="P52" i="16"/>
  <c r="C53" i="16"/>
  <c r="O56" i="16"/>
  <c r="I55" i="16"/>
  <c r="E52" i="16"/>
  <c r="N56" i="16"/>
  <c r="B57" i="16"/>
  <c r="B54" i="16"/>
  <c r="L58" i="16"/>
  <c r="B55" i="16"/>
  <c r="F56" i="16"/>
  <c r="M56" i="16"/>
  <c r="E56" i="16"/>
  <c r="M55" i="16"/>
  <c r="Q57" i="16"/>
  <c r="B53" i="16"/>
  <c r="M58" i="16"/>
  <c r="G52" i="16"/>
  <c r="D58" i="16"/>
  <c r="Q52" i="16"/>
  <c r="N57" i="16"/>
  <c r="K54" i="16"/>
  <c r="E54" i="16"/>
  <c r="N54" i="16"/>
  <c r="F57" i="16"/>
  <c r="K58" i="16"/>
  <c r="C54" i="16"/>
  <c r="M54" i="16"/>
  <c r="Q55" i="16"/>
  <c r="L55" i="16"/>
  <c r="G53" i="16"/>
  <c r="K55" i="16"/>
  <c r="Q56" i="16"/>
  <c r="H56" i="16"/>
  <c r="N55" i="16"/>
  <c r="C58" i="16"/>
  <c r="E53" i="16"/>
  <c r="F55" i="16"/>
  <c r="N52" i="16"/>
  <c r="P57" i="16"/>
  <c r="D57" i="16"/>
  <c r="J55" i="16"/>
  <c r="H55" i="16"/>
  <c r="E57" i="16"/>
  <c r="Q54" i="16"/>
  <c r="Q53" i="16"/>
  <c r="F58" i="16"/>
  <c r="F54" i="16"/>
  <c r="P55" i="16"/>
  <c r="C55" i="16"/>
  <c r="M57" i="16"/>
  <c r="N53" i="16"/>
  <c r="G56" i="16"/>
  <c r="L57" i="16"/>
  <c r="M53" i="16"/>
  <c r="N58" i="16"/>
  <c r="M52" i="16"/>
  <c r="F53" i="16"/>
  <c r="D53" i="16"/>
  <c r="Q58" i="16"/>
  <c r="E58" i="16"/>
  <c r="L54" i="16"/>
  <c r="L53" i="16"/>
  <c r="F52" i="16"/>
  <c r="H31" i="7" l="1"/>
  <c r="H30" i="7"/>
  <c r="H29" i="7"/>
  <c r="H28" i="7"/>
  <c r="G31" i="7"/>
  <c r="G30" i="7"/>
  <c r="G29" i="7"/>
  <c r="G28" i="7"/>
  <c r="H31" i="6"/>
  <c r="H30" i="6"/>
  <c r="H29" i="6"/>
  <c r="H28" i="6"/>
  <c r="G31" i="6"/>
  <c r="G30" i="6"/>
  <c r="G29" i="6"/>
  <c r="G28" i="6"/>
  <c r="H31" i="2"/>
  <c r="H30" i="2"/>
  <c r="H29" i="2"/>
  <c r="H28" i="2"/>
  <c r="G31" i="2"/>
  <c r="G30" i="2"/>
  <c r="G29" i="2"/>
  <c r="G28" i="2"/>
  <c r="E21" i="10" l="1"/>
  <c r="D21" i="10"/>
  <c r="C21" i="10"/>
  <c r="H30" i="8" l="1"/>
  <c r="H29" i="8"/>
  <c r="H28" i="8"/>
  <c r="H27" i="8"/>
  <c r="G30" i="8"/>
  <c r="G29" i="8"/>
  <c r="G28" i="8"/>
  <c r="G27" i="8"/>
  <c r="F22" i="4" l="1"/>
  <c r="F21" i="4"/>
  <c r="E22" i="4"/>
  <c r="E21" i="4"/>
  <c r="D22" i="4"/>
  <c r="D21" i="4"/>
  <c r="C22" i="4"/>
  <c r="C21" i="4"/>
  <c r="C18" i="10" l="1"/>
  <c r="D18" i="10"/>
  <c r="E18" i="10"/>
  <c r="C19" i="10"/>
  <c r="D19" i="10"/>
  <c r="E19" i="10"/>
  <c r="C20" i="10"/>
  <c r="D20" i="10"/>
  <c r="E20" i="10"/>
  <c r="D17" i="10"/>
  <c r="E17" i="10"/>
  <c r="C17" i="10"/>
  <c r="B65" i="16" l="1"/>
  <c r="C65" i="16"/>
  <c r="D65" i="16"/>
  <c r="F64" i="16"/>
  <c r="G64" i="16"/>
  <c r="H63" i="16"/>
  <c r="I63" i="16"/>
  <c r="J63" i="16"/>
  <c r="K63" i="16"/>
  <c r="L63" i="16"/>
  <c r="M63" i="16"/>
  <c r="N63" i="16"/>
  <c r="O63" i="16"/>
  <c r="P63" i="16"/>
  <c r="Q63" i="16"/>
  <c r="L68" i="16"/>
  <c r="M68" i="16"/>
  <c r="N68" i="16"/>
  <c r="O68" i="16"/>
  <c r="P68" i="16"/>
  <c r="Q67" i="16"/>
  <c r="P64" i="16"/>
  <c r="Q64" i="16"/>
  <c r="B64" i="16"/>
  <c r="E65" i="16" l="1"/>
  <c r="Q69" i="16"/>
  <c r="P69" i="16"/>
  <c r="O69" i="16"/>
  <c r="N69" i="16"/>
  <c r="M69" i="16"/>
  <c r="L69" i="16"/>
  <c r="K69" i="16"/>
  <c r="J69" i="16"/>
  <c r="I69" i="16"/>
  <c r="H69" i="16"/>
  <c r="G69" i="16"/>
  <c r="F69" i="16"/>
  <c r="E69" i="16"/>
  <c r="D69" i="16"/>
  <c r="C69" i="16"/>
  <c r="B69" i="16"/>
  <c r="Q68" i="16"/>
  <c r="K68" i="16"/>
  <c r="J68" i="16"/>
  <c r="I68" i="16"/>
  <c r="H68" i="16"/>
  <c r="G68" i="16"/>
  <c r="F68" i="16"/>
  <c r="E68" i="16"/>
  <c r="D68" i="16"/>
  <c r="C68" i="16"/>
  <c r="B68" i="16"/>
  <c r="P67" i="16"/>
  <c r="O67" i="16"/>
  <c r="N67" i="16"/>
  <c r="M67" i="16"/>
  <c r="L67" i="16"/>
  <c r="K67" i="16"/>
  <c r="J67" i="16"/>
  <c r="I67" i="16"/>
  <c r="H67" i="16"/>
  <c r="G67" i="16"/>
  <c r="F67" i="16"/>
  <c r="E67" i="16"/>
  <c r="D67" i="16"/>
  <c r="C67" i="16"/>
  <c r="B67" i="16"/>
  <c r="Q66" i="16"/>
  <c r="P66" i="16"/>
  <c r="O66" i="16"/>
  <c r="N66" i="16"/>
  <c r="M66" i="16"/>
  <c r="L66" i="16"/>
  <c r="K66" i="16"/>
  <c r="J66" i="16"/>
  <c r="I66" i="16"/>
  <c r="H66" i="16"/>
  <c r="G66" i="16"/>
  <c r="F66" i="16"/>
  <c r="E66" i="16"/>
  <c r="D66" i="16"/>
  <c r="C66" i="16"/>
  <c r="B66" i="16"/>
  <c r="Q65" i="16"/>
  <c r="P65" i="16"/>
  <c r="O65" i="16"/>
  <c r="N65" i="16"/>
  <c r="M65" i="16"/>
  <c r="L65" i="16"/>
  <c r="K65" i="16"/>
  <c r="J65" i="16"/>
  <c r="I65" i="16"/>
  <c r="H65" i="16"/>
  <c r="G65" i="16"/>
  <c r="F65" i="16"/>
  <c r="O64" i="16"/>
  <c r="N64" i="16"/>
  <c r="M64" i="16"/>
  <c r="L64" i="16"/>
  <c r="K64" i="16"/>
  <c r="J64" i="16"/>
  <c r="I64" i="16"/>
  <c r="H64" i="16"/>
  <c r="E64" i="16"/>
  <c r="D64" i="16"/>
  <c r="C64" i="16"/>
  <c r="G63" i="16"/>
  <c r="F63" i="16"/>
  <c r="E63" i="16"/>
  <c r="D63" i="16"/>
  <c r="C63" i="16"/>
  <c r="B63" i="16"/>
  <c r="Q70" i="16" l="1"/>
  <c r="I70" i="16"/>
  <c r="O70" i="16"/>
  <c r="E70" i="16"/>
  <c r="L70" i="16"/>
  <c r="M70" i="16"/>
  <c r="N70" i="16"/>
  <c r="H70" i="16"/>
  <c r="J70" i="16"/>
  <c r="K70" i="16"/>
  <c r="P70" i="16"/>
  <c r="B70" i="16"/>
  <c r="F70" i="16"/>
  <c r="C70" i="16"/>
  <c r="G70" i="16"/>
  <c r="D70" i="16"/>
  <c r="E16" i="10" l="1"/>
  <c r="D16" i="10"/>
  <c r="C16" i="10"/>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F30" i="8"/>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F31" i="6"/>
  <c r="E31" i="6"/>
  <c r="D31" i="6"/>
  <c r="C31" i="6"/>
  <c r="F30" i="6"/>
  <c r="E30" i="6"/>
  <c r="D30" i="6"/>
  <c r="C30" i="6"/>
  <c r="F29" i="6"/>
  <c r="E29" i="6"/>
  <c r="D29" i="6"/>
  <c r="C29" i="6"/>
  <c r="F28" i="6"/>
  <c r="E28" i="6"/>
  <c r="D28" i="6"/>
  <c r="C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D31" i="2"/>
  <c r="E31" i="2"/>
  <c r="F31" i="2"/>
  <c r="C31" i="2"/>
  <c r="D30" i="2"/>
  <c r="E30" i="2"/>
  <c r="F30" i="2"/>
  <c r="C30" i="2"/>
  <c r="D29" i="2"/>
  <c r="E29" i="2"/>
  <c r="F29" i="2"/>
  <c r="C29" i="2"/>
  <c r="E28" i="2"/>
  <c r="F28" i="2"/>
  <c r="D28" i="2"/>
  <c r="C28"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10" i="2"/>
  <c r="C9" i="2"/>
  <c r="C8" i="2"/>
  <c r="C7" i="2"/>
  <c r="C6" i="2"/>
  <c r="C5" i="2"/>
  <c r="C63" i="2" l="1"/>
  <c r="D4" i="10"/>
  <c r="C4" i="10"/>
  <c r="E4" i="10"/>
  <c r="N75" i="2"/>
  <c r="C57" i="2"/>
  <c r="J66" i="2"/>
  <c r="M26" i="2"/>
  <c r="M84" i="2" s="1"/>
  <c r="P75" i="2"/>
  <c r="Q76" i="2"/>
  <c r="O75" i="2"/>
  <c r="H64" i="2"/>
  <c r="J84" i="2" l="1"/>
  <c r="K84" i="2"/>
  <c r="H84" i="2"/>
  <c r="I84" i="2"/>
  <c r="N84" i="2"/>
  <c r="Q84" i="2"/>
  <c r="P84" i="2"/>
  <c r="E84" i="2"/>
  <c r="O84" i="2"/>
  <c r="C84" i="2"/>
  <c r="L84" i="2"/>
  <c r="R84" i="2"/>
  <c r="F84" i="2"/>
  <c r="G84" i="2"/>
  <c r="D84" i="2"/>
  <c r="D22" i="10"/>
  <c r="E22" i="10"/>
  <c r="C22" i="10"/>
  <c r="M30" i="6"/>
  <c r="S84" i="2" l="1"/>
  <c r="R77" i="2"/>
  <c r="Q77" i="2" l="1"/>
  <c r="Q75" i="2"/>
  <c r="R75" i="2"/>
  <c r="N77" i="2" l="1"/>
  <c r="O77" i="2"/>
  <c r="P77" i="2"/>
  <c r="M59" i="2" l="1"/>
  <c r="M66" i="2"/>
  <c r="M74" i="2"/>
  <c r="M63" i="2"/>
  <c r="M68" i="2"/>
  <c r="M57" i="2"/>
  <c r="M64" i="2"/>
  <c r="M69" i="2"/>
  <c r="M65" i="2"/>
  <c r="M72" i="2"/>
  <c r="L64" i="2"/>
  <c r="L69" i="2"/>
  <c r="L65" i="2"/>
  <c r="L72" i="2"/>
  <c r="L59" i="2"/>
  <c r="L66" i="2"/>
  <c r="L74" i="2"/>
  <c r="L63" i="2"/>
  <c r="L68" i="2"/>
  <c r="L57" i="2"/>
  <c r="K58" i="2"/>
  <c r="K65" i="2"/>
  <c r="K69" i="2"/>
  <c r="K57" i="2"/>
  <c r="K59" i="2"/>
  <c r="K66" i="2"/>
  <c r="K71" i="2"/>
  <c r="K63" i="2"/>
  <c r="K67" i="2"/>
  <c r="K72" i="2"/>
  <c r="K64" i="2"/>
  <c r="K68" i="2"/>
  <c r="K74" i="2"/>
  <c r="I65" i="2"/>
  <c r="I69" i="2"/>
  <c r="I74" i="2"/>
  <c r="I66" i="2"/>
  <c r="I59" i="2"/>
  <c r="I68" i="2"/>
  <c r="I63" i="2"/>
  <c r="I72" i="2"/>
  <c r="I64" i="2"/>
  <c r="E65" i="2"/>
  <c r="E69" i="2"/>
  <c r="E74" i="2"/>
  <c r="E62" i="2"/>
  <c r="E66" i="2"/>
  <c r="E71" i="2"/>
  <c r="E64" i="2"/>
  <c r="E58" i="2"/>
  <c r="E59" i="2"/>
  <c r="E68" i="2"/>
  <c r="E63" i="2"/>
  <c r="E72" i="2"/>
  <c r="H62" i="2"/>
  <c r="H66" i="2"/>
  <c r="H71" i="2"/>
  <c r="H58" i="2"/>
  <c r="H63" i="2"/>
  <c r="H67" i="2"/>
  <c r="H72" i="2"/>
  <c r="H61" i="2"/>
  <c r="H69" i="2"/>
  <c r="H65" i="2"/>
  <c r="H74" i="2"/>
  <c r="H59" i="2"/>
  <c r="H68" i="2"/>
  <c r="D62" i="2"/>
  <c r="D66" i="2"/>
  <c r="D71" i="2"/>
  <c r="D58" i="2"/>
  <c r="D63" i="2"/>
  <c r="D72" i="2"/>
  <c r="D65" i="2"/>
  <c r="D74" i="2"/>
  <c r="D59" i="2"/>
  <c r="D68" i="2"/>
  <c r="D69" i="2"/>
  <c r="D64" i="2"/>
  <c r="G58" i="2"/>
  <c r="G63" i="2"/>
  <c r="G67" i="2"/>
  <c r="G72" i="2"/>
  <c r="G59" i="2"/>
  <c r="G64" i="2"/>
  <c r="G68" i="2"/>
  <c r="G62" i="2"/>
  <c r="G65" i="2"/>
  <c r="G74" i="2"/>
  <c r="G66" i="2"/>
  <c r="G61" i="2"/>
  <c r="G69" i="2"/>
  <c r="C72" i="2"/>
  <c r="C59" i="2"/>
  <c r="C64" i="2"/>
  <c r="C68" i="2"/>
  <c r="C66" i="2"/>
  <c r="C69" i="2"/>
  <c r="C62" i="2"/>
  <c r="C71" i="2"/>
  <c r="C65" i="2"/>
  <c r="C74" i="2"/>
  <c r="J59" i="2"/>
  <c r="J64" i="2"/>
  <c r="J68" i="2"/>
  <c r="J65" i="2"/>
  <c r="J69" i="2"/>
  <c r="J74" i="2"/>
  <c r="J58" i="2"/>
  <c r="J63" i="2"/>
  <c r="J72" i="2"/>
  <c r="F59" i="2"/>
  <c r="F64" i="2"/>
  <c r="F68" i="2"/>
  <c r="F65" i="2"/>
  <c r="F69" i="2"/>
  <c r="F74" i="2"/>
  <c r="F63" i="2"/>
  <c r="F72" i="2"/>
  <c r="F66" i="2"/>
  <c r="F62" i="2"/>
  <c r="F71" i="2"/>
  <c r="D57" i="2"/>
  <c r="M30" i="7" l="1"/>
  <c r="F57" i="2"/>
  <c r="H57" i="2"/>
  <c r="J57" i="2"/>
  <c r="E57" i="2"/>
  <c r="G57" i="2"/>
  <c r="I57" i="2"/>
  <c r="M29" i="8" l="1"/>
</calcChain>
</file>

<file path=xl/sharedStrings.xml><?xml version="1.0" encoding="utf-8"?>
<sst xmlns="http://schemas.openxmlformats.org/spreadsheetml/2006/main" count="679" uniqueCount="249">
  <si>
    <t>000 mkd</t>
  </si>
  <si>
    <t>No.</t>
  </si>
  <si>
    <t>non-life</t>
  </si>
  <si>
    <t>Triglav</t>
  </si>
  <si>
    <t>Sava</t>
  </si>
  <si>
    <t>Evroins</t>
  </si>
  <si>
    <t>Winner</t>
  </si>
  <si>
    <t>Eurolink</t>
  </si>
  <si>
    <t>Uniqa</t>
  </si>
  <si>
    <t>Insur. Policy</t>
  </si>
  <si>
    <t>Croatia</t>
  </si>
  <si>
    <t>Total</t>
  </si>
  <si>
    <t>01. Accident</t>
  </si>
  <si>
    <t>02. Health</t>
  </si>
  <si>
    <t>03. Motor vehicles (casco)</t>
  </si>
  <si>
    <t>05. Aircrafts (casco)</t>
  </si>
  <si>
    <t>06. Vessels (casco)</t>
  </si>
  <si>
    <t>07. Cargo</t>
  </si>
  <si>
    <t>10. MTPL (total)</t>
  </si>
  <si>
    <t>12. Vessel's liability</t>
  </si>
  <si>
    <t>13. General liability</t>
  </si>
  <si>
    <t>15. Suretyship</t>
  </si>
  <si>
    <t>16. Financial losses</t>
  </si>
  <si>
    <t>17. Legal expenses</t>
  </si>
  <si>
    <t>life</t>
  </si>
  <si>
    <t>Total:</t>
  </si>
  <si>
    <t>Grawe</t>
  </si>
  <si>
    <t>19. Life assurance</t>
  </si>
  <si>
    <t>Croatia life</t>
  </si>
  <si>
    <t>Winner life</t>
  </si>
  <si>
    <t>Uniqa life</t>
  </si>
  <si>
    <t>Insurance Policy</t>
  </si>
  <si>
    <t>000mkd</t>
  </si>
  <si>
    <t>Insurance Undertaking</t>
  </si>
  <si>
    <t>Gross written premium</t>
  </si>
  <si>
    <t>Reinsurance and/or coinsurance share</t>
  </si>
  <si>
    <t>Technical premium</t>
  </si>
  <si>
    <t>Share for insurance operations</t>
  </si>
  <si>
    <t>Total(nonlife)</t>
  </si>
  <si>
    <t>Total(life)</t>
  </si>
  <si>
    <t>TOTAL</t>
  </si>
  <si>
    <t>19. Life Assurance</t>
  </si>
  <si>
    <t>Insurance undertaking</t>
  </si>
  <si>
    <t>Number of unsettled claims at the beginning of the period</t>
  </si>
  <si>
    <t>Number of reported and reopened claims</t>
  </si>
  <si>
    <t>Number of liquidated claims</t>
  </si>
  <si>
    <t>Number of rejected claims</t>
  </si>
  <si>
    <t>Number of unsettled claims at the end of the period</t>
  </si>
  <si>
    <t>Number of claims in litigation (part of the previous column)</t>
  </si>
  <si>
    <t>Administrative expenses</t>
  </si>
  <si>
    <t>Comissions to intermediaries</t>
  </si>
  <si>
    <t>Other expenses related to insurance</t>
  </si>
  <si>
    <t>Total(non-life)</t>
  </si>
  <si>
    <t>nonlife
Total</t>
  </si>
  <si>
    <t>life
Total</t>
  </si>
  <si>
    <t>Foreign natural persons</t>
  </si>
  <si>
    <t>State</t>
  </si>
  <si>
    <t>Unearned premium provisions</t>
  </si>
  <si>
    <t>Bonuses and rebates provisions</t>
  </si>
  <si>
    <t>Claims provisions</t>
  </si>
  <si>
    <t>Equilization provision</t>
  </si>
  <si>
    <t>Mathematical provision</t>
  </si>
  <si>
    <t>Other technical provisions</t>
  </si>
  <si>
    <t>Reported claims provisions</t>
  </si>
  <si>
    <t>IBNR</t>
  </si>
  <si>
    <t>Total claims provisions</t>
  </si>
  <si>
    <t>Claims Provisons</t>
  </si>
  <si>
    <t>Total (non-life)</t>
  </si>
  <si>
    <t>Total (life)</t>
  </si>
  <si>
    <t>non-life
Total</t>
  </si>
  <si>
    <t>Total capital</t>
  </si>
  <si>
    <t>Solvency margin</t>
  </si>
  <si>
    <t>Domestic natural persons</t>
  </si>
  <si>
    <t>Makedonija</t>
  </si>
  <si>
    <t>Premium</t>
  </si>
  <si>
    <t>Claims</t>
  </si>
  <si>
    <t>Number of contracts concluded</t>
  </si>
  <si>
    <t>Gross unearned premium provisions</t>
  </si>
  <si>
    <t>Number of claims liquidated</t>
  </si>
  <si>
    <t>Gross claims paid (liquidated)</t>
  </si>
  <si>
    <t>Number of claims reserved</t>
  </si>
  <si>
    <t>Gross RBNS provisions</t>
  </si>
  <si>
    <t>CLASS 01 - Accident insurance</t>
  </si>
  <si>
    <t>Accident insurance in and outside of regular business</t>
  </si>
  <si>
    <t>Accident insurance in motor vehicles and while performing specific activities</t>
  </si>
  <si>
    <t>Accident insurance of pupils, students  and young peoples</t>
  </si>
  <si>
    <t>Accident insurance of guests, visitors to events, travelers and tourists</t>
  </si>
  <si>
    <t>Accident insurance of customers, subscribers and other users of public services</t>
  </si>
  <si>
    <t xml:space="preserve">Other special accident insurance </t>
  </si>
  <si>
    <t xml:space="preserve">Compulsory accident insurance of passengers in public traffic </t>
  </si>
  <si>
    <t>Accident insurance of managers</t>
  </si>
  <si>
    <t>Other accident insurance</t>
  </si>
  <si>
    <t>Class 02 - Health insurance</t>
  </si>
  <si>
    <t>Supplementary health insurance according to the Law on voluntary health insurance</t>
  </si>
  <si>
    <t>Private health insurance according to the Law on voluntary health insurance</t>
  </si>
  <si>
    <t>Other voluntary health insurance</t>
  </si>
  <si>
    <t>CLASS 03 - Insurance of motor vehicles (casco)</t>
  </si>
  <si>
    <t>Casco insurance of motor vehicles on their own power</t>
  </si>
  <si>
    <t>Other insurance of motor vehicles (casco)</t>
  </si>
  <si>
    <t>CLASS 04 - Insurance of railway rolling stock vehicles (casco)</t>
  </si>
  <si>
    <t>Insurance of railway rolling stock vehicles (casco)</t>
  </si>
  <si>
    <t>Other insurance of railway rolling stock vehicles (casco)</t>
  </si>
  <si>
    <t>CLASS 05 - Insurance of aircrafts (casco)</t>
  </si>
  <si>
    <t>Insurance of aircrafts (casco)</t>
  </si>
  <si>
    <t>Other insurance of aircrafts (casco)</t>
  </si>
  <si>
    <t>CLASS 06 - Insurance of vessels (casco)</t>
  </si>
  <si>
    <t>Insurance of vessels (casco)</t>
  </si>
  <si>
    <t>Other insurance of vessels (casco)</t>
  </si>
  <si>
    <t>CLASS 07 - Insurance of goods in transportation (cargo)</t>
  </si>
  <si>
    <t>Insurance of goods in international transportation (cargo)</t>
  </si>
  <si>
    <t>Insurance of goods in domestic transportation (cargo)</t>
  </si>
  <si>
    <t>Other insurance of goods in transportation (cargo)</t>
  </si>
  <si>
    <t>CLASS 08 - Property insurance against fire and natural forces</t>
  </si>
  <si>
    <t>Property insurance of natural persons</t>
  </si>
  <si>
    <t>Insurance of crops and fruit</t>
  </si>
  <si>
    <t>Insurance of animals</t>
  </si>
  <si>
    <t>Construction and erection insurance</t>
  </si>
  <si>
    <t>Insurance of buildings and/or their contents (except 080105)</t>
  </si>
  <si>
    <t xml:space="preserve">Household insurance </t>
  </si>
  <si>
    <t>Other property insurance of natural persons</t>
  </si>
  <si>
    <t>Property insurance of legal entities</t>
  </si>
  <si>
    <t>Insurance of buildings and/or their contents (except 080205 and 080206)</t>
  </si>
  <si>
    <t>Property insurance of power companies</t>
  </si>
  <si>
    <t>Property insurance of telecommunication companies</t>
  </si>
  <si>
    <t>Other property insurance of legal entities</t>
  </si>
  <si>
    <t>CLASS 09 - Other property insurance</t>
  </si>
  <si>
    <t>Property insurance of natural entities</t>
  </si>
  <si>
    <t>Insurance of buildings and/or their contents (except 090105)</t>
  </si>
  <si>
    <t>Insurance of buildings and/or their contents (except 090205 and 090206)</t>
  </si>
  <si>
    <t>CLASS 08+09 - Property insurance</t>
  </si>
  <si>
    <t>Insurance of buildings and/or their contents (except 890105)</t>
  </si>
  <si>
    <t>Insurance of buildings and/or their contents (except 890205 and 890206)</t>
  </si>
  <si>
    <t>CLASS 10 - Motor third party liability insurance</t>
  </si>
  <si>
    <t>Domestic compulsory motor third party liability insurance (CMTPL)</t>
  </si>
  <si>
    <t>Passenger vehicles</t>
  </si>
  <si>
    <t>Heavy vehicles</t>
  </si>
  <si>
    <t>Buses</t>
  </si>
  <si>
    <t>Towing vehicles</t>
  </si>
  <si>
    <t>Special vehicles</t>
  </si>
  <si>
    <t>Motorcycles and scooters</t>
  </si>
  <si>
    <t>Trailers</t>
  </si>
  <si>
    <t>Operating motor vehicles</t>
  </si>
  <si>
    <t>Vehicles during test drives and staying in stores</t>
  </si>
  <si>
    <t>Vehicle during upgrading of its own axis (peer ACS)</t>
  </si>
  <si>
    <t>Motor vehicles with test plates</t>
  </si>
  <si>
    <t>Vehicle during the repair in motor car repair stations and workshops for washing and lubrication</t>
  </si>
  <si>
    <t>Vehicles with special license plates that are in circulation on the territory of Macedonia</t>
  </si>
  <si>
    <t>Green card (GC)</t>
  </si>
  <si>
    <t>Border insurance (BI)</t>
  </si>
  <si>
    <t>Passenger cars</t>
  </si>
  <si>
    <t>Voluntary motor third party liability insurance</t>
  </si>
  <si>
    <t>Carrier's liability insurance</t>
  </si>
  <si>
    <t>Other motor third party liability insurance</t>
  </si>
  <si>
    <t>CLASS 11 - Aircraft third party liability insurance</t>
  </si>
  <si>
    <t>Compulsory aircraft third party liability insurance</t>
  </si>
  <si>
    <t>Other aircraft third party liability insurance</t>
  </si>
  <si>
    <t>CLASS 12 - Vessel third party liability insurance</t>
  </si>
  <si>
    <t>Compulsory vessel third party liability insurance</t>
  </si>
  <si>
    <t>Other vessel third party liability insurance</t>
  </si>
  <si>
    <t>CLASS 13 - General liability insurance</t>
  </si>
  <si>
    <t>Liability insurance of  contractors on construction and erection works</t>
  </si>
  <si>
    <t>Liability insurance of households</t>
  </si>
  <si>
    <t>Liability insurance in film industry</t>
  </si>
  <si>
    <t>Liability insurance in rail traffic</t>
  </si>
  <si>
    <t>Liability insurance of producers, vendors and suppliers</t>
  </si>
  <si>
    <t>Other general liability insurance</t>
  </si>
  <si>
    <t>Liability insurance of designers</t>
  </si>
  <si>
    <t>Liability insurance of lawyers</t>
  </si>
  <si>
    <t>Liability insurance of notaries</t>
  </si>
  <si>
    <t>Liability insurance of audit companies</t>
  </si>
  <si>
    <t>Liability insurance of insurance brokerage companies and insurance agencies</t>
  </si>
  <si>
    <t>Liability insurance of trustees</t>
  </si>
  <si>
    <t>Liability insurance of forwarding agents in domestic transport</t>
  </si>
  <si>
    <t>Liability insurance of forwarding agents in international transport</t>
  </si>
  <si>
    <t>Liability insurance of issuers of certificates</t>
  </si>
  <si>
    <t>Liability insurance related to real estate management</t>
  </si>
  <si>
    <t>Liability insurance related to medical, dental and pharmaceutical activity</t>
  </si>
  <si>
    <t>Liability insurance related to tourist activities</t>
  </si>
  <si>
    <t>Other professional liability insurance</t>
  </si>
  <si>
    <t>Other general insurance of liability</t>
  </si>
  <si>
    <t>CLASS 14 - Credit insurance</t>
  </si>
  <si>
    <t>Insurance of credits and loans granted to natural persons</t>
  </si>
  <si>
    <t>Insurance of credits and loans granted to legal entities</t>
  </si>
  <si>
    <t>Insurance of receivables related to financial leasing</t>
  </si>
  <si>
    <t>Other credit insurance</t>
  </si>
  <si>
    <t>CLASS 15 - Suretyship insurance</t>
  </si>
  <si>
    <t>Insurance of guarantees for TIR carnets</t>
  </si>
  <si>
    <t>Other shuretyship insurance</t>
  </si>
  <si>
    <t>CLASS 16 - Miscellaneous financial loss insurance</t>
  </si>
  <si>
    <t>Lost income insurance, caused by fire and other natural forces</t>
  </si>
  <si>
    <t>Lost income insurance caused by an inability to perform work activities</t>
  </si>
  <si>
    <t>Insurance against fraudulent purchase of foreign currencies</t>
  </si>
  <si>
    <t>Insurance against cancellation of events and performances</t>
  </si>
  <si>
    <t>Other miscellaneous financial loss insurance</t>
  </si>
  <si>
    <t>CLASS 17 - Legal expenses insurance</t>
  </si>
  <si>
    <t>Expenses for legal aid and litigation</t>
  </si>
  <si>
    <t>Other legal expenses insurance</t>
  </si>
  <si>
    <t>CLASS 18 - Tourist assistance insurance</t>
  </si>
  <si>
    <t>Travel insurance</t>
  </si>
  <si>
    <t>Travel insurance for foreigners, while traveling or temporary residence in R. Macedonia</t>
  </si>
  <si>
    <t>Insurance against cancellation of travel tours</t>
  </si>
  <si>
    <t>Other tourist assistance insurance</t>
  </si>
  <si>
    <t>04. Railway vehicles (casco)</t>
  </si>
  <si>
    <t>08.  Property, fire and nat.forces</t>
  </si>
  <si>
    <t>09.  Property, other</t>
  </si>
  <si>
    <t>11.Aircraft's liability</t>
  </si>
  <si>
    <t>14. Credit</t>
  </si>
  <si>
    <t>Table 5.Gross claims paid (liquidated)</t>
  </si>
  <si>
    <t>18.Tourists assistance</t>
  </si>
  <si>
    <t>Table 6. Number of claims liquidated</t>
  </si>
  <si>
    <t>Таble 7. Claims structure</t>
  </si>
  <si>
    <t>Table 9. Structure of the paid in capital</t>
  </si>
  <si>
    <t>Table 10. Gross technical provisions</t>
  </si>
  <si>
    <t>Table 11. Net technical provisions</t>
  </si>
  <si>
    <t>Тable 12. Capital and Solvency Margin</t>
  </si>
  <si>
    <t>Table 13. Statistical data for non- life insurance undertakings</t>
  </si>
  <si>
    <t>Table 2. Premium structure, by insurance undertakings</t>
  </si>
  <si>
    <t>Table 3. Premium structure, by lines of business</t>
  </si>
  <si>
    <t>Table 4. Number of contracts concluded (policies)</t>
  </si>
  <si>
    <t>Table 8. Expenses</t>
  </si>
  <si>
    <t>INSURANCE</t>
  </si>
  <si>
    <t>SUPERVISION</t>
  </si>
  <si>
    <t>AGENCY</t>
  </si>
  <si>
    <t xml:space="preserve">Line of business </t>
  </si>
  <si>
    <t>21. Unit- linked</t>
  </si>
  <si>
    <t xml:space="preserve"> </t>
  </si>
  <si>
    <t>20. Marriage and birth</t>
  </si>
  <si>
    <t>R e p u b l i c  o f  N o r t h  M a c e d o n i a</t>
  </si>
  <si>
    <t>Halk</t>
  </si>
  <si>
    <t>Triglav life</t>
  </si>
  <si>
    <t>Croacija nonlife</t>
  </si>
  <si>
    <t>Croatia nonlife</t>
  </si>
  <si>
    <t>Croatija non life</t>
  </si>
  <si>
    <t>Croatija nonlife</t>
  </si>
  <si>
    <t>Total (nonlife)</t>
  </si>
  <si>
    <t>Foreign nonfinancial legal entities</t>
  </si>
  <si>
    <t>Foreign financial legal entities</t>
  </si>
  <si>
    <t>Domestic nonfinancial legal entities</t>
  </si>
  <si>
    <t>Domestic financial legal entities</t>
  </si>
  <si>
    <t>The data on the structure of the share capital are from December 31,</t>
  </si>
  <si>
    <t>Table 1. Gross Written Premium</t>
  </si>
  <si>
    <t>Grawe nonlife</t>
  </si>
  <si>
    <t>Mathematical and special provision</t>
  </si>
  <si>
    <t>* The data on the structure of the share capital are from 31.12.2020</t>
  </si>
  <si>
    <t>Skopje, 2021</t>
  </si>
  <si>
    <t xml:space="preserve">Remark: 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</si>
  <si>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Remark: The Gross unearned premium provision does not include the Unexpired risk provision</t>
  </si>
  <si>
    <t xml:space="preserve">REPORT                                                                                                                              on business performance  of the insurance undertakings                                                              for the period 1.1-30.9.2021                                                                                                                           </t>
  </si>
  <si>
    <t>Remark: The data is obtained from the insurance undertakings through regularly reporting according to the article 104 from the Insurance Supervision Law (“Official Gazette of the Republic of Macedonia” no. 27/02, 84/02, 98/02, 33/04, 88/05, 79/07, 8/08, 88/08, 56/09, 67/10, 44/11, 188/13, 43/14, 112/14, 153/15, 192/15, 23/16, 83/18, 198/18 and “Official Gazette of the Republic of North Macedonia” no. 101/19 and 31/20). The management is responsible for fair presentation and accurate data. 
Exchange rate on 30.9.2021: 1 EUR =  61.6948 MKD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</si>
</sst>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quot;ден.&quot;;[Red]\-#,##0\ &quot;ден.&quot;"/>
    <numFmt numFmtId="165" formatCode="0.0%"/>
    <numFmt numFmtId="166" formatCode="#,##0.0"/>
  </numFmts>
  <fonts count="41"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
      <b/>
      <sz val="11"/>
      <color rgb="FF000000"/>
      <name val="Calibri"/>
      <family val="2"/>
      <scheme val="minor"/>
    </font>
    <font>
      <b/>
      <sz val="10"/>
      <name val="Calibri"/>
      <family val="2"/>
      <scheme val="minor"/>
    </font>
    <font>
      <b/>
      <sz val="11"/>
      <color theme="1"/>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s>
  <borders count="76">
    <border>
      <left/>
      <right/>
      <top/>
      <bottom/>
      <diagonal/>
    </border>
    <border>
      <left style="thin">
        <color theme="0" tint="-0.14996795556505021"/>
      </left>
      <right/>
      <top style="thin">
        <color theme="0" tint="-0.14996795556505021"/>
      </top>
      <bottom style="thin">
        <color theme="0" tint="-0.149967955565050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top style="medium">
        <color auto="1"/>
      </top>
      <bottom/>
      <diagonal/>
    </border>
    <border>
      <left style="medium">
        <color auto="1"/>
      </left>
      <right style="hair">
        <color auto="1"/>
      </right>
      <top/>
      <bottom style="hair">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medium">
        <color auto="1"/>
      </left>
      <right/>
      <top style="hair">
        <color auto="1"/>
      </top>
      <bottom style="hair">
        <color auto="1"/>
      </bottom>
      <diagonal/>
    </border>
    <border>
      <left style="medium">
        <color auto="1"/>
      </left>
      <right/>
      <top style="hair">
        <color auto="1"/>
      </top>
      <bottom style="medium">
        <color auto="1"/>
      </bottom>
      <diagonal/>
    </border>
    <border>
      <left style="hair">
        <color auto="1"/>
      </left>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style="thin">
        <color theme="0" tint="-0.14996795556505021"/>
      </left>
      <right/>
      <top style="thin">
        <color theme="0" tint="-0.14996795556505021"/>
      </top>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style="hair">
        <color auto="1"/>
      </right>
      <top style="medium">
        <color auto="1"/>
      </top>
      <bottom/>
      <diagonal/>
    </border>
    <border>
      <left/>
      <right style="hair">
        <color auto="1"/>
      </right>
      <top/>
      <bottom/>
      <diagonal/>
    </border>
    <border>
      <left/>
      <right style="hair">
        <color auto="1"/>
      </right>
      <top/>
      <bottom style="thin">
        <color theme="0"/>
      </bottom>
      <diagonal/>
    </border>
    <border>
      <left style="medium">
        <color indexed="64"/>
      </left>
      <right style="thin">
        <color theme="0" tint="-0.14996795556505021"/>
      </right>
      <top style="thin">
        <color theme="0" tint="-0.14996795556505021"/>
      </top>
      <bottom style="thin">
        <color theme="0" tint="-0.14996795556505021"/>
      </bottom>
      <diagonal/>
    </border>
    <border>
      <left style="medium">
        <color indexed="64"/>
      </left>
      <right style="thin">
        <color theme="0" tint="-0.14996795556505021"/>
      </right>
      <top style="thin">
        <color theme="0" tint="-0.14996795556505021"/>
      </top>
      <bottom style="medium">
        <color indexed="64"/>
      </bottom>
      <diagonal/>
    </border>
    <border>
      <left style="thin">
        <color theme="0" tint="-0.14996795556505021"/>
      </left>
      <right/>
      <top style="thin">
        <color theme="0" tint="-0.14996795556505021"/>
      </top>
      <bottom style="medium">
        <color indexed="64"/>
      </bottom>
      <diagonal/>
    </border>
    <border>
      <left style="medium">
        <color indexed="64"/>
      </left>
      <right/>
      <top/>
      <bottom/>
      <diagonal/>
    </border>
    <border>
      <left style="medium">
        <color indexed="64"/>
      </left>
      <right/>
      <top/>
      <bottom style="thin">
        <color theme="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0" fillId="0" borderId="0"/>
    <xf numFmtId="0" fontId="11" fillId="0" borderId="0"/>
    <xf numFmtId="0" fontId="29" fillId="0" borderId="0"/>
    <xf numFmtId="0" fontId="29" fillId="0" borderId="0"/>
  </cellStyleXfs>
  <cellXfs count="382">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8"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14" fillId="5" borderId="16" xfId="0" applyNumberFormat="1" applyFont="1" applyFill="1" applyBorder="1" applyAlignment="1">
      <alignment horizontal="right" wrapText="1"/>
    </xf>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0" fillId="2" borderId="32" xfId="0" applyFill="1" applyBorder="1"/>
    <xf numFmtId="0" fontId="16"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1" xfId="0" applyNumberFormat="1" applyFont="1" applyFill="1" applyBorder="1" applyAlignment="1">
      <alignment horizontal="center" vertical="center" wrapText="1"/>
    </xf>
    <xf numFmtId="3" fontId="7" fillId="8" borderId="13" xfId="0" applyNumberFormat="1" applyFont="1" applyFill="1" applyBorder="1" applyAlignment="1">
      <alignment horizontal="center" vertical="center" wrapText="1"/>
    </xf>
    <xf numFmtId="3" fontId="7" fillId="8" borderId="14"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5" xfId="0" applyFont="1" applyFill="1" applyBorder="1" applyAlignment="1">
      <alignment horizontal="center" vertical="center"/>
    </xf>
    <xf numFmtId="0" fontId="7" fillId="8" borderId="18"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18" xfId="0" applyFont="1" applyFill="1" applyBorder="1" applyAlignment="1">
      <alignment horizontal="center" vertical="center"/>
    </xf>
    <xf numFmtId="10" fontId="4" fillId="0" borderId="0" xfId="0" applyNumberFormat="1" applyFont="1" applyAlignment="1">
      <alignment vertical="center"/>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6" xfId="0" applyNumberFormat="1" applyFont="1" applyBorder="1" applyAlignment="1">
      <alignment horizontal="right" vertical="center" wrapText="1"/>
    </xf>
    <xf numFmtId="3" fontId="4" fillId="0" borderId="35" xfId="0" applyNumberFormat="1" applyFont="1" applyBorder="1" applyAlignment="1">
      <alignment horizontal="left" vertical="center" wrapText="1"/>
    </xf>
    <xf numFmtId="0" fontId="17" fillId="0" borderId="0" xfId="0" applyFont="1" applyAlignment="1"/>
    <xf numFmtId="0" fontId="4" fillId="0" borderId="0" xfId="0" quotePrefix="1" applyFont="1" applyAlignment="1">
      <alignment horizontal="right"/>
    </xf>
    <xf numFmtId="3" fontId="4" fillId="0" borderId="0" xfId="0" applyNumberFormat="1" applyFont="1" applyAlignment="1">
      <alignment wrapText="1"/>
    </xf>
    <xf numFmtId="3" fontId="4" fillId="0" borderId="35" xfId="0" applyNumberFormat="1" applyFont="1" applyBorder="1" applyAlignment="1">
      <alignment horizontal="left"/>
    </xf>
    <xf numFmtId="3" fontId="7" fillId="8" borderId="33" xfId="0" applyNumberFormat="1" applyFont="1" applyFill="1" applyBorder="1" applyAlignment="1">
      <alignment vertical="center" wrapText="1"/>
    </xf>
    <xf numFmtId="3" fontId="7" fillId="8" borderId="34" xfId="0" applyNumberFormat="1" applyFont="1" applyFill="1" applyBorder="1" applyAlignment="1">
      <alignment horizontal="center" vertical="center" wrapText="1"/>
    </xf>
    <xf numFmtId="3" fontId="7" fillId="8" borderId="21" xfId="0" applyNumberFormat="1" applyFont="1" applyFill="1" applyBorder="1" applyAlignment="1">
      <alignment horizontal="center" vertical="center" wrapText="1"/>
    </xf>
    <xf numFmtId="3" fontId="7" fillId="8" borderId="15" xfId="0" applyNumberFormat="1" applyFont="1" applyFill="1" applyBorder="1" applyAlignment="1">
      <alignment horizontal="center" vertical="center" wrapText="1"/>
    </xf>
    <xf numFmtId="3" fontId="7" fillId="8" borderId="18" xfId="0" applyNumberFormat="1" applyFont="1" applyFill="1" applyBorder="1" applyAlignment="1">
      <alignment horizontal="center" vertical="center" wrapText="1"/>
    </xf>
    <xf numFmtId="3" fontId="7" fillId="8" borderId="36" xfId="0" applyNumberFormat="1" applyFont="1" applyFill="1" applyBorder="1" applyAlignment="1">
      <alignment horizontal="left"/>
    </xf>
    <xf numFmtId="0" fontId="4" fillId="0" borderId="35" xfId="0" applyFont="1" applyBorder="1" applyAlignment="1">
      <alignment vertical="center"/>
    </xf>
    <xf numFmtId="3" fontId="7" fillId="8" borderId="36" xfId="0" applyNumberFormat="1" applyFont="1" applyFill="1" applyBorder="1" applyAlignment="1">
      <alignment horizontal="left" vertical="center"/>
    </xf>
    <xf numFmtId="3" fontId="4" fillId="0" borderId="35"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0" fontId="7" fillId="8" borderId="15"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35" xfId="0" applyNumberFormat="1" applyFont="1" applyBorder="1" applyAlignment="1">
      <alignment vertical="center" wrapText="1"/>
    </xf>
    <xf numFmtId="3" fontId="7" fillId="8" borderId="35" xfId="0" applyNumberFormat="1" applyFont="1" applyFill="1" applyBorder="1" applyAlignment="1">
      <alignment vertical="center" wrapText="1"/>
    </xf>
    <xf numFmtId="3" fontId="7" fillId="8" borderId="36" xfId="0" applyNumberFormat="1" applyFont="1" applyFill="1" applyBorder="1" applyAlignment="1">
      <alignment vertical="center" wrapText="1"/>
    </xf>
    <xf numFmtId="0" fontId="8" fillId="0" borderId="0" xfId="0" applyFont="1" applyAlignment="1"/>
    <xf numFmtId="3" fontId="4" fillId="0" borderId="35" xfId="0" applyNumberFormat="1" applyFont="1" applyBorder="1" applyAlignment="1">
      <alignment horizontal="left" wrapText="1"/>
    </xf>
    <xf numFmtId="0" fontId="17" fillId="0" borderId="0" xfId="0" applyFont="1" applyAlignment="1">
      <alignment horizontal="center"/>
    </xf>
    <xf numFmtId="0" fontId="4" fillId="0" borderId="1" xfId="0" applyFont="1" applyBorder="1"/>
    <xf numFmtId="3" fontId="4" fillId="0" borderId="0" xfId="0" applyNumberFormat="1" applyFont="1"/>
    <xf numFmtId="0" fontId="7" fillId="8" borderId="9" xfId="0" applyFont="1" applyFill="1" applyBorder="1"/>
    <xf numFmtId="0" fontId="1" fillId="8" borderId="44" xfId="0" applyFont="1" applyFill="1" applyBorder="1"/>
    <xf numFmtId="0" fontId="7" fillId="8" borderId="16" xfId="0" applyFont="1" applyFill="1" applyBorder="1" applyAlignment="1">
      <alignment horizontal="center" vertical="center" wrapText="1"/>
    </xf>
    <xf numFmtId="0" fontId="7" fillId="8" borderId="15" xfId="0" applyFont="1" applyFill="1" applyBorder="1" applyAlignment="1">
      <alignment horizontal="left" vertical="center" wrapText="1"/>
    </xf>
    <xf numFmtId="0" fontId="4" fillId="0" borderId="35" xfId="0" applyFont="1" applyBorder="1"/>
    <xf numFmtId="3" fontId="4" fillId="0" borderId="16" xfId="0" applyNumberFormat="1" applyFont="1" applyBorder="1" applyAlignment="1">
      <alignment vertical="center"/>
    </xf>
    <xf numFmtId="3" fontId="5" fillId="4" borderId="16" xfId="0" applyNumberFormat="1" applyFont="1" applyFill="1" applyBorder="1" applyAlignment="1">
      <alignment vertical="center"/>
    </xf>
    <xf numFmtId="3" fontId="4" fillId="0" borderId="19" xfId="0" applyNumberFormat="1" applyFont="1" applyBorder="1" applyAlignment="1">
      <alignment vertical="center"/>
    </xf>
    <xf numFmtId="3" fontId="5" fillId="4" borderId="19" xfId="0" applyNumberFormat="1" applyFont="1" applyFill="1" applyBorder="1" applyAlignment="1">
      <alignment vertical="center"/>
    </xf>
    <xf numFmtId="0" fontId="7" fillId="8" borderId="44" xfId="0" applyFont="1" applyFill="1" applyBorder="1"/>
    <xf numFmtId="0" fontId="7" fillId="8" borderId="49" xfId="0" applyFont="1" applyFill="1" applyBorder="1" applyAlignment="1">
      <alignment vertical="center" wrapText="1"/>
    </xf>
    <xf numFmtId="0" fontId="7" fillId="8" borderId="50" xfId="0" applyFont="1" applyFill="1" applyBorder="1" applyAlignment="1">
      <alignment vertical="center" wrapText="1"/>
    </xf>
    <xf numFmtId="0" fontId="17" fillId="3" borderId="0" xfId="0" applyFont="1" applyFill="1" applyBorder="1" applyAlignment="1"/>
    <xf numFmtId="0" fontId="4" fillId="3" borderId="0" xfId="0" applyFont="1" applyFill="1"/>
    <xf numFmtId="0" fontId="4" fillId="0" borderId="0" xfId="0" applyFont="1" applyFill="1"/>
    <xf numFmtId="3" fontId="4" fillId="3" borderId="0" xfId="0" applyNumberFormat="1" applyFont="1" applyFill="1"/>
    <xf numFmtId="0" fontId="19" fillId="7" borderId="19"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5" fillId="2" borderId="0" xfId="0" applyFont="1" applyFill="1" applyBorder="1" applyAlignment="1">
      <alignment vertical="center" wrapText="1"/>
    </xf>
    <xf numFmtId="0" fontId="15" fillId="2" borderId="29" xfId="0" applyFont="1" applyFill="1" applyBorder="1" applyAlignment="1">
      <alignment vertical="center" wrapText="1"/>
    </xf>
    <xf numFmtId="0" fontId="15" fillId="2" borderId="28" xfId="0" applyFont="1" applyFill="1" applyBorder="1" applyAlignment="1">
      <alignment vertical="center" wrapText="1"/>
    </xf>
    <xf numFmtId="3" fontId="7" fillId="4" borderId="33" xfId="0" applyNumberFormat="1" applyFont="1" applyFill="1" applyBorder="1" applyAlignment="1">
      <alignment vertical="center" wrapText="1"/>
    </xf>
    <xf numFmtId="3" fontId="7" fillId="4" borderId="37" xfId="0" applyNumberFormat="1"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11"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35" xfId="0" applyNumberFormat="1" applyFont="1" applyFill="1" applyBorder="1" applyAlignment="1">
      <alignment horizontal="left" vertical="center" wrapText="1"/>
    </xf>
    <xf numFmtId="3" fontId="5" fillId="4" borderId="15"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6" xfId="0" applyNumberFormat="1" applyFont="1" applyFill="1" applyBorder="1" applyAlignment="1">
      <alignment horizontal="left" vertical="center" wrapText="1"/>
    </xf>
    <xf numFmtId="3" fontId="7" fillId="4" borderId="19" xfId="0" applyNumberFormat="1" applyFont="1" applyFill="1" applyBorder="1" applyAlignment="1">
      <alignment horizontal="center" vertical="center" wrapText="1"/>
    </xf>
    <xf numFmtId="3" fontId="7" fillId="4" borderId="20" xfId="0" applyNumberFormat="1" applyFont="1" applyFill="1" applyBorder="1" applyAlignment="1">
      <alignment horizontal="center" vertical="center" wrapText="1"/>
    </xf>
    <xf numFmtId="0" fontId="7" fillId="4" borderId="18" xfId="0" applyFont="1" applyFill="1" applyBorder="1" applyAlignment="1">
      <alignment horizontal="center" vertical="center"/>
    </xf>
    <xf numFmtId="3" fontId="7" fillId="4" borderId="36" xfId="0" applyNumberFormat="1" applyFont="1" applyFill="1" applyBorder="1" applyAlignment="1">
      <alignment horizontal="left" vertical="center"/>
    </xf>
    <xf numFmtId="3" fontId="7" fillId="4" borderId="13"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0" fontId="5" fillId="4" borderId="18" xfId="0" applyFont="1" applyFill="1" applyBorder="1" applyAlignment="1">
      <alignment horizontal="center" vertical="center"/>
    </xf>
    <xf numFmtId="0" fontId="5" fillId="4" borderId="15" xfId="0" applyFont="1" applyFill="1" applyBorder="1" applyAlignment="1">
      <alignment horizontal="center" vertical="center"/>
    </xf>
    <xf numFmtId="0" fontId="7" fillId="4" borderId="42" xfId="0" applyFont="1" applyFill="1" applyBorder="1" applyAlignment="1">
      <alignment horizontal="center" vertical="center" wrapText="1"/>
    </xf>
    <xf numFmtId="0" fontId="7" fillId="4" borderId="43" xfId="0" applyFont="1" applyFill="1" applyBorder="1" applyAlignment="1">
      <alignment horizontal="center" vertical="center" wrapText="1"/>
    </xf>
    <xf numFmtId="3" fontId="7" fillId="4" borderId="15" xfId="0" applyNumberFormat="1" applyFont="1" applyFill="1" applyBorder="1" applyAlignment="1">
      <alignment horizontal="center" vertical="center"/>
    </xf>
    <xf numFmtId="3" fontId="7" fillId="4" borderId="35" xfId="0" applyNumberFormat="1" applyFont="1" applyFill="1" applyBorder="1" applyAlignment="1">
      <alignment horizontal="left"/>
    </xf>
    <xf numFmtId="3" fontId="7" fillId="4" borderId="35" xfId="0" applyNumberFormat="1" applyFont="1" applyFill="1" applyBorder="1" applyAlignment="1">
      <alignment horizontal="left" vertical="center"/>
    </xf>
    <xf numFmtId="3" fontId="7" fillId="4" borderId="36" xfId="0" applyNumberFormat="1" applyFont="1" applyFill="1" applyBorder="1" applyAlignment="1">
      <alignment horizontal="left" wrapText="1"/>
    </xf>
    <xf numFmtId="0" fontId="7" fillId="4" borderId="1" xfId="0" applyFont="1" applyFill="1" applyBorder="1"/>
    <xf numFmtId="0" fontId="7" fillId="4" borderId="35" xfId="0" applyFont="1" applyFill="1" applyBorder="1"/>
    <xf numFmtId="3" fontId="7" fillId="4" borderId="16" xfId="0" applyNumberFormat="1" applyFont="1" applyFill="1" applyBorder="1" applyAlignment="1">
      <alignment horizontal="center" wrapText="1"/>
    </xf>
    <xf numFmtId="3" fontId="7" fillId="4" borderId="17" xfId="0" applyNumberFormat="1" applyFont="1" applyFill="1" applyBorder="1" applyAlignment="1">
      <alignment horizontal="center" wrapText="1"/>
    </xf>
    <xf numFmtId="0" fontId="21" fillId="2" borderId="0" xfId="0" applyFont="1" applyFill="1" applyBorder="1"/>
    <xf numFmtId="0" fontId="0" fillId="2" borderId="0" xfId="0" applyFill="1"/>
    <xf numFmtId="0" fontId="23" fillId="2" borderId="0" xfId="0" applyFont="1" applyFill="1" applyBorder="1"/>
    <xf numFmtId="3" fontId="7" fillId="8" borderId="37" xfId="0" applyNumberFormat="1" applyFont="1" applyFill="1" applyBorder="1" applyAlignment="1">
      <alignment vertical="center" wrapText="1"/>
    </xf>
    <xf numFmtId="0" fontId="5" fillId="8" borderId="44" xfId="0" applyFont="1" applyFill="1" applyBorder="1" applyAlignment="1">
      <alignment horizontal="center" vertical="center"/>
    </xf>
    <xf numFmtId="0" fontId="4" fillId="0" borderId="51" xfId="0" applyFont="1" applyBorder="1" applyAlignment="1">
      <alignment vertical="center"/>
    </xf>
    <xf numFmtId="0" fontId="7" fillId="0" borderId="0" xfId="0" applyFont="1" applyFill="1" applyBorder="1" applyAlignment="1">
      <alignment vertical="center"/>
    </xf>
    <xf numFmtId="3" fontId="7" fillId="8" borderId="44" xfId="0" applyNumberFormat="1" applyFont="1" applyFill="1" applyBorder="1" applyAlignment="1">
      <alignment horizontal="center" vertical="center" wrapText="1"/>
    </xf>
    <xf numFmtId="3" fontId="4" fillId="0" borderId="51" xfId="0" applyNumberFormat="1" applyFont="1" applyBorder="1" applyAlignment="1">
      <alignment horizontal="left"/>
    </xf>
    <xf numFmtId="0" fontId="7" fillId="4" borderId="44" xfId="0" applyFont="1" applyFill="1" applyBorder="1" applyAlignment="1">
      <alignment horizontal="center" vertical="center" wrapText="1"/>
    </xf>
    <xf numFmtId="0" fontId="4" fillId="0" borderId="51" xfId="0" applyFont="1" applyBorder="1" applyAlignment="1">
      <alignment vertical="center" wrapText="1"/>
    </xf>
    <xf numFmtId="3" fontId="7" fillId="0" borderId="0" xfId="0" applyNumberFormat="1" applyFont="1" applyFill="1" applyBorder="1" applyAlignment="1">
      <alignment vertical="center"/>
    </xf>
    <xf numFmtId="0" fontId="7" fillId="8" borderId="44" xfId="0" applyFont="1" applyFill="1" applyBorder="1" applyAlignment="1">
      <alignment horizontal="center" vertical="center" wrapText="1"/>
    </xf>
    <xf numFmtId="0" fontId="4" fillId="0" borderId="0" xfId="0" applyFont="1" applyBorder="1" applyAlignment="1">
      <alignment vertical="center"/>
    </xf>
    <xf numFmtId="0" fontId="27" fillId="0" borderId="0" xfId="0" applyFont="1"/>
    <xf numFmtId="0" fontId="5" fillId="0" borderId="0" xfId="0" applyFont="1" applyAlignment="1">
      <alignment vertical="center"/>
    </xf>
    <xf numFmtId="3" fontId="28" fillId="9" borderId="55" xfId="0" applyNumberFormat="1" applyFont="1" applyFill="1" applyBorder="1" applyAlignment="1">
      <alignment horizontal="right" vertical="center" wrapText="1"/>
    </xf>
    <xf numFmtId="0" fontId="18" fillId="0" borderId="0" xfId="0" applyFont="1" applyFill="1"/>
    <xf numFmtId="9" fontId="4" fillId="0" borderId="0" xfId="0" applyNumberFormat="1" applyFont="1" applyAlignment="1">
      <alignment vertical="center"/>
    </xf>
    <xf numFmtId="3" fontId="26" fillId="0" borderId="0" xfId="0" applyNumberFormat="1" applyFont="1"/>
    <xf numFmtId="0" fontId="26" fillId="0" borderId="0" xfId="0" applyFont="1"/>
    <xf numFmtId="3" fontId="7" fillId="4" borderId="16" xfId="0" applyNumberFormat="1" applyFont="1" applyFill="1" applyBorder="1" applyAlignment="1">
      <alignment horizontal="center" vertical="top" wrapText="1"/>
    </xf>
    <xf numFmtId="3" fontId="7" fillId="4" borderId="17" xfId="0" applyNumberFormat="1" applyFont="1" applyFill="1" applyBorder="1" applyAlignment="1">
      <alignment horizontal="center" vertical="top" wrapText="1"/>
    </xf>
    <xf numFmtId="3" fontId="4" fillId="0" borderId="16" xfId="0" applyNumberFormat="1" applyFont="1" applyBorder="1" applyAlignment="1">
      <alignment horizontal="right" wrapText="1"/>
    </xf>
    <xf numFmtId="0" fontId="6" fillId="3" borderId="0" xfId="0" applyFont="1" applyFill="1" applyBorder="1" applyAlignment="1">
      <alignment vertical="center"/>
    </xf>
    <xf numFmtId="165" fontId="9" fillId="3" borderId="0" xfId="0" applyNumberFormat="1" applyFont="1" applyFill="1" applyBorder="1" applyAlignment="1">
      <alignment vertical="center" wrapText="1"/>
    </xf>
    <xf numFmtId="0" fontId="6" fillId="0" borderId="0" xfId="0" applyFont="1"/>
    <xf numFmtId="3" fontId="6" fillId="0" borderId="16" xfId="0" applyNumberFormat="1" applyFont="1" applyBorder="1" applyAlignment="1"/>
    <xf numFmtId="3" fontId="7" fillId="4" borderId="16" xfId="0" applyNumberFormat="1" applyFont="1" applyFill="1" applyBorder="1" applyAlignment="1">
      <alignment horizontal="right"/>
    </xf>
    <xf numFmtId="166" fontId="4" fillId="0" borderId="0" xfId="0" applyNumberFormat="1" applyFont="1"/>
    <xf numFmtId="3" fontId="5" fillId="4" borderId="44" xfId="0" applyNumberFormat="1" applyFont="1" applyFill="1" applyBorder="1" applyAlignment="1">
      <alignment horizontal="center" vertical="center" wrapText="1"/>
    </xf>
    <xf numFmtId="3" fontId="4" fillId="0" borderId="51" xfId="0" applyNumberFormat="1" applyFont="1" applyBorder="1" applyAlignment="1">
      <alignment horizontal="left" vertical="center" wrapText="1"/>
    </xf>
    <xf numFmtId="3" fontId="4" fillId="0" borderId="51" xfId="0" applyNumberFormat="1" applyFont="1" applyBorder="1" applyAlignment="1">
      <alignment vertical="center" wrapText="1"/>
    </xf>
    <xf numFmtId="3" fontId="4" fillId="0" borderId="51" xfId="0" applyNumberFormat="1" applyFont="1" applyBorder="1" applyAlignment="1">
      <alignment horizontal="left" wrapText="1"/>
    </xf>
    <xf numFmtId="0" fontId="4" fillId="0" borderId="56" xfId="0" applyFont="1" applyBorder="1"/>
    <xf numFmtId="0" fontId="7" fillId="4" borderId="44" xfId="0" applyFont="1" applyFill="1" applyBorder="1" applyAlignment="1">
      <alignment horizontal="center" vertical="center"/>
    </xf>
    <xf numFmtId="3" fontId="7" fillId="8" borderId="16" xfId="0" applyNumberFormat="1" applyFont="1" applyFill="1" applyBorder="1" applyAlignment="1">
      <alignment horizontal="center" vertical="center" wrapText="1"/>
    </xf>
    <xf numFmtId="3" fontId="7" fillId="4" borderId="16" xfId="0" applyNumberFormat="1" applyFont="1" applyFill="1" applyBorder="1" applyAlignment="1">
      <alignment horizontal="center" vertical="center" wrapText="1"/>
    </xf>
    <xf numFmtId="3" fontId="7" fillId="8" borderId="37" xfId="0" applyNumberFormat="1" applyFont="1" applyFill="1" applyBorder="1" applyAlignment="1">
      <alignment horizontal="center" vertical="center" wrapText="1"/>
    </xf>
    <xf numFmtId="165" fontId="5" fillId="3" borderId="0" xfId="0" applyNumberFormat="1" applyFont="1" applyFill="1" applyBorder="1" applyAlignment="1">
      <alignment vertical="center"/>
    </xf>
    <xf numFmtId="0" fontId="30" fillId="0" borderId="0" xfId="0" applyFont="1" applyAlignment="1">
      <alignment wrapText="1"/>
    </xf>
    <xf numFmtId="0" fontId="7" fillId="8" borderId="41" xfId="0" applyFont="1" applyFill="1" applyBorder="1" applyAlignment="1">
      <alignment horizontal="center" vertical="center" wrapText="1"/>
    </xf>
    <xf numFmtId="0" fontId="20" fillId="3" borderId="0" xfId="0" applyFont="1" applyFill="1" applyBorder="1"/>
    <xf numFmtId="3" fontId="0" fillId="0" borderId="0" xfId="0" applyNumberFormat="1" applyFill="1"/>
    <xf numFmtId="0" fontId="4" fillId="0" borderId="0" xfId="0" applyFont="1" applyAlignment="1"/>
    <xf numFmtId="0" fontId="31" fillId="0" borderId="0" xfId="0" applyFont="1" applyAlignment="1">
      <alignment horizontal="right"/>
    </xf>
    <xf numFmtId="0" fontId="32" fillId="3" borderId="6" xfId="0" applyFont="1" applyFill="1" applyBorder="1" applyAlignment="1">
      <alignment horizontal="right"/>
    </xf>
    <xf numFmtId="0" fontId="12" fillId="0" borderId="0" xfId="0" applyFont="1" applyFill="1" applyAlignment="1"/>
    <xf numFmtId="3" fontId="7" fillId="4" borderId="16" xfId="0" applyNumberFormat="1" applyFont="1" applyFill="1" applyBorder="1" applyAlignment="1">
      <alignment horizontal="center" vertical="center" wrapText="1"/>
    </xf>
    <xf numFmtId="0" fontId="7" fillId="8" borderId="44" xfId="0" applyFont="1" applyFill="1" applyBorder="1" applyAlignment="1">
      <alignment horizontal="center" vertical="center"/>
    </xf>
    <xf numFmtId="0" fontId="18" fillId="0" borderId="0" xfId="0" applyFont="1"/>
    <xf numFmtId="3" fontId="4" fillId="0" borderId="41"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3" fontId="7" fillId="4" borderId="19" xfId="0" applyNumberFormat="1" applyFont="1" applyFill="1" applyBorder="1" applyAlignment="1">
      <alignment horizontal="right"/>
    </xf>
    <xf numFmtId="165" fontId="34" fillId="3" borderId="0" xfId="0" applyNumberFormat="1" applyFont="1" applyFill="1" applyBorder="1" applyAlignment="1">
      <alignment horizontal="right" vertical="center"/>
    </xf>
    <xf numFmtId="0" fontId="4" fillId="0" borderId="0" xfId="0" applyFont="1" applyAlignment="1">
      <alignment horizontal="left" vertical="center" wrapText="1"/>
    </xf>
    <xf numFmtId="0" fontId="31" fillId="0" borderId="0" xfId="0" applyFont="1" applyAlignment="1">
      <alignment horizontal="left" wrapText="1"/>
    </xf>
    <xf numFmtId="0" fontId="7" fillId="4" borderId="15" xfId="0" applyFont="1" applyFill="1" applyBorder="1" applyAlignment="1">
      <alignment horizontal="center" vertical="center"/>
    </xf>
    <xf numFmtId="0" fontId="30" fillId="0" borderId="0" xfId="0" applyFont="1" applyAlignment="1">
      <alignment horizontal="left" wrapText="1"/>
    </xf>
    <xf numFmtId="0" fontId="36" fillId="0" borderId="0" xfId="0" applyFont="1" applyAlignment="1">
      <alignment vertical="center" wrapText="1"/>
    </xf>
    <xf numFmtId="0" fontId="34" fillId="3" borderId="0" xfId="0" applyFont="1" applyFill="1" applyBorder="1" applyAlignment="1">
      <alignment vertical="center"/>
    </xf>
    <xf numFmtId="0" fontId="20" fillId="0" borderId="0" xfId="0" applyFont="1" applyFill="1" applyBorder="1"/>
    <xf numFmtId="165" fontId="20" fillId="0" borderId="0" xfId="0" applyNumberFormat="1" applyFont="1" applyFill="1" applyBorder="1"/>
    <xf numFmtId="3" fontId="7" fillId="3" borderId="0" xfId="0" applyNumberFormat="1" applyFont="1" applyFill="1" applyBorder="1" applyAlignment="1">
      <alignment horizontal="left" vertical="center" wrapText="1"/>
    </xf>
    <xf numFmtId="3" fontId="7" fillId="3" borderId="0" xfId="0" applyNumberFormat="1" applyFont="1" applyFill="1" applyBorder="1" applyAlignment="1">
      <alignment horizontal="center" vertical="center" wrapText="1"/>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7" fillId="3" borderId="0" xfId="0" applyNumberFormat="1" applyFont="1" applyFill="1" applyBorder="1" applyAlignment="1">
      <alignment horizontal="righ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xf>
    <xf numFmtId="0" fontId="5" fillId="0" borderId="0" xfId="0" applyFont="1" applyBorder="1" applyAlignment="1">
      <alignment vertical="center" wrapText="1"/>
    </xf>
    <xf numFmtId="165" fontId="5" fillId="0" borderId="0" xfId="0" applyNumberFormat="1" applyFont="1" applyBorder="1" applyAlignment="1">
      <alignment horizontal="left" vertical="center"/>
    </xf>
    <xf numFmtId="0" fontId="12" fillId="0" borderId="0" xfId="0" applyFont="1" applyAlignment="1">
      <alignment vertical="center"/>
    </xf>
    <xf numFmtId="3" fontId="9" fillId="3" borderId="0" xfId="0" applyNumberFormat="1" applyFont="1" applyFill="1" applyBorder="1" applyAlignment="1">
      <alignment horizontal="left" vertical="center" wrapText="1"/>
    </xf>
    <xf numFmtId="3" fontId="9" fillId="3" borderId="0" xfId="0" applyNumberFormat="1" applyFont="1" applyFill="1" applyBorder="1" applyAlignment="1">
      <alignment horizontal="center" vertical="center" wrapText="1"/>
    </xf>
    <xf numFmtId="3" fontId="7" fillId="4" borderId="16" xfId="0" applyNumberFormat="1" applyFont="1" applyFill="1" applyBorder="1" applyAlignment="1">
      <alignment horizontal="right" vertical="center" wrapText="1"/>
    </xf>
    <xf numFmtId="3" fontId="33" fillId="4" borderId="17" xfId="0" applyNumberFormat="1" applyFont="1" applyFill="1" applyBorder="1" applyAlignment="1">
      <alignment horizontal="right" vertical="center" wrapText="1"/>
    </xf>
    <xf numFmtId="3" fontId="6" fillId="0" borderId="16" xfId="0" applyNumberFormat="1" applyFont="1" applyBorder="1" applyAlignment="1">
      <alignment horizontal="right" vertical="center" wrapText="1"/>
    </xf>
    <xf numFmtId="3" fontId="4" fillId="0" borderId="17" xfId="0" applyNumberFormat="1" applyFont="1" applyBorder="1" applyAlignment="1">
      <alignment horizontal="right" vertical="center" wrapText="1"/>
    </xf>
    <xf numFmtId="3" fontId="6" fillId="0" borderId="17" xfId="0" applyNumberFormat="1" applyFont="1" applyBorder="1" applyAlignment="1">
      <alignment horizontal="right" vertical="center" wrapText="1"/>
    </xf>
    <xf numFmtId="3" fontId="4" fillId="0" borderId="39" xfId="0" applyNumberFormat="1" applyFont="1" applyBorder="1" applyAlignment="1">
      <alignment horizontal="right" vertical="center" wrapText="1"/>
    </xf>
    <xf numFmtId="3" fontId="7" fillId="4" borderId="19" xfId="0" applyNumberFormat="1" applyFont="1" applyFill="1" applyBorder="1" applyAlignment="1">
      <alignment horizontal="right" vertical="center" wrapText="1"/>
    </xf>
    <xf numFmtId="3" fontId="7" fillId="4" borderId="20" xfId="0" applyNumberFormat="1" applyFont="1" applyFill="1" applyBorder="1" applyAlignment="1">
      <alignment horizontal="right" vertical="center" wrapText="1"/>
    </xf>
    <xf numFmtId="3" fontId="7" fillId="8" borderId="16" xfId="0" applyNumberFormat="1" applyFont="1" applyFill="1" applyBorder="1" applyAlignment="1">
      <alignment horizontal="right" vertical="center" wrapText="1"/>
    </xf>
    <xf numFmtId="3" fontId="7" fillId="8" borderId="17" xfId="0" applyNumberFormat="1" applyFont="1" applyFill="1" applyBorder="1" applyAlignment="1">
      <alignment horizontal="right" vertical="center" wrapText="1"/>
    </xf>
    <xf numFmtId="3" fontId="7" fillId="8" borderId="19" xfId="0" applyNumberFormat="1" applyFont="1" applyFill="1" applyBorder="1" applyAlignment="1">
      <alignment horizontal="right" vertical="center" wrapText="1"/>
    </xf>
    <xf numFmtId="3" fontId="7" fillId="8" borderId="20" xfId="0" applyNumberFormat="1" applyFont="1" applyFill="1" applyBorder="1" applyAlignment="1">
      <alignment horizontal="right" vertical="center" wrapText="1"/>
    </xf>
    <xf numFmtId="3" fontId="7" fillId="4" borderId="16" xfId="0" applyNumberFormat="1" applyFont="1" applyFill="1" applyBorder="1" applyAlignment="1">
      <alignment horizontal="right" vertical="center"/>
    </xf>
    <xf numFmtId="3" fontId="7" fillId="4" borderId="17" xfId="0" applyNumberFormat="1" applyFont="1" applyFill="1" applyBorder="1" applyAlignment="1">
      <alignment horizontal="right" vertical="center" wrapText="1"/>
    </xf>
    <xf numFmtId="3" fontId="4" fillId="0" borderId="16" xfId="0" applyNumberFormat="1" applyFont="1" applyBorder="1" applyAlignment="1">
      <alignment horizontal="right"/>
    </xf>
    <xf numFmtId="3" fontId="4" fillId="0" borderId="17" xfId="0" applyNumberFormat="1" applyFont="1" applyBorder="1" applyAlignment="1">
      <alignment horizontal="right"/>
    </xf>
    <xf numFmtId="3" fontId="5" fillId="8" borderId="17" xfId="0" applyNumberFormat="1" applyFont="1" applyFill="1" applyBorder="1" applyAlignment="1">
      <alignment horizontal="right" wrapText="1"/>
    </xf>
    <xf numFmtId="3" fontId="5" fillId="8" borderId="61" xfId="0" applyNumberFormat="1" applyFont="1" applyFill="1" applyBorder="1" applyAlignment="1">
      <alignment horizontal="right" wrapText="1"/>
    </xf>
    <xf numFmtId="3" fontId="7" fillId="8" borderId="62" xfId="0" applyNumberFormat="1" applyFont="1" applyFill="1" applyBorder="1" applyAlignment="1">
      <alignment horizontal="right" vertical="center" wrapText="1"/>
    </xf>
    <xf numFmtId="3" fontId="4" fillId="0" borderId="17" xfId="0" applyNumberFormat="1" applyFont="1" applyBorder="1" applyAlignment="1">
      <alignment horizontal="right" wrapText="1"/>
    </xf>
    <xf numFmtId="3" fontId="6" fillId="0" borderId="16" xfId="0" applyNumberFormat="1" applyFont="1" applyBorder="1" applyAlignment="1">
      <alignment horizontal="right" wrapText="1"/>
    </xf>
    <xf numFmtId="3" fontId="4" fillId="0" borderId="41" xfId="0" applyNumberFormat="1" applyFont="1" applyBorder="1" applyAlignment="1">
      <alignment horizontal="right" wrapText="1"/>
    </xf>
    <xf numFmtId="3" fontId="4" fillId="0" borderId="39" xfId="0" applyNumberFormat="1" applyFont="1" applyBorder="1" applyAlignment="1">
      <alignment horizontal="right" wrapText="1"/>
    </xf>
    <xf numFmtId="3" fontId="5" fillId="4" borderId="17" xfId="0" applyNumberFormat="1" applyFont="1" applyFill="1" applyBorder="1" applyAlignment="1">
      <alignment horizontal="right" wrapText="1"/>
    </xf>
    <xf numFmtId="3" fontId="4" fillId="0" borderId="16" xfId="0" applyNumberFormat="1" applyFont="1" applyBorder="1" applyAlignment="1">
      <alignment horizontal="right" vertical="center"/>
    </xf>
    <xf numFmtId="3" fontId="5" fillId="8" borderId="17" xfId="0" applyNumberFormat="1" applyFont="1" applyFill="1" applyBorder="1" applyAlignment="1">
      <alignment horizontal="right" vertical="center" wrapText="1"/>
    </xf>
    <xf numFmtId="3" fontId="6" fillId="0" borderId="41" xfId="0" applyNumberFormat="1" applyFont="1" applyFill="1" applyBorder="1" applyAlignment="1">
      <alignment horizontal="right" vertical="center" wrapText="1"/>
    </xf>
    <xf numFmtId="3" fontId="37" fillId="6" borderId="16" xfId="0" applyNumberFormat="1" applyFont="1" applyFill="1" applyBorder="1" applyAlignment="1">
      <alignment horizontal="right" wrapText="1"/>
    </xf>
    <xf numFmtId="3" fontId="19" fillId="7" borderId="19" xfId="0" applyNumberFormat="1" applyFont="1" applyFill="1" applyBorder="1" applyAlignment="1">
      <alignment horizontal="right" wrapText="1"/>
    </xf>
    <xf numFmtId="9"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0" fontId="20" fillId="0" borderId="0" xfId="0" applyFont="1" applyFill="1"/>
    <xf numFmtId="0" fontId="6" fillId="0" borderId="0" xfId="0" applyFont="1" applyBorder="1" applyAlignment="1">
      <alignment vertical="center"/>
    </xf>
    <xf numFmtId="10" fontId="6" fillId="0" borderId="0" xfId="0" applyNumberFormat="1" applyFont="1" applyBorder="1" applyAlignment="1">
      <alignment horizontal="left" vertical="center"/>
    </xf>
    <xf numFmtId="0" fontId="6" fillId="3" borderId="0" xfId="0" applyFont="1" applyFill="1" applyBorder="1" applyAlignment="1">
      <alignment horizontal="center" vertical="center"/>
    </xf>
    <xf numFmtId="3" fontId="34" fillId="3" borderId="0" xfId="0" applyNumberFormat="1" applyFont="1" applyFill="1" applyBorder="1" applyAlignment="1">
      <alignment horizontal="center" vertical="center"/>
    </xf>
    <xf numFmtId="0" fontId="38" fillId="0" borderId="0" xfId="0" applyFont="1" applyAlignment="1">
      <alignment horizontal="left" vertical="center"/>
    </xf>
    <xf numFmtId="0" fontId="7" fillId="4" borderId="67" xfId="0" applyFont="1" applyFill="1" applyBorder="1" applyAlignment="1">
      <alignment horizontal="center" vertical="center"/>
    </xf>
    <xf numFmtId="0" fontId="7" fillId="4" borderId="68" xfId="0" applyFont="1" applyFill="1" applyBorder="1" applyAlignment="1">
      <alignment horizontal="center" vertical="center"/>
    </xf>
    <xf numFmtId="0" fontId="7" fillId="4" borderId="69" xfId="0" applyFont="1" applyFill="1" applyBorder="1"/>
    <xf numFmtId="0" fontId="19" fillId="7" borderId="18" xfId="0" applyFont="1" applyFill="1" applyBorder="1" applyAlignment="1">
      <alignment horizontal="left" wrapText="1"/>
    </xf>
    <xf numFmtId="3" fontId="19" fillId="7" borderId="20" xfId="0" applyNumberFormat="1" applyFont="1" applyFill="1" applyBorder="1" applyAlignment="1">
      <alignment horizontal="right" wrapText="1"/>
    </xf>
    <xf numFmtId="0" fontId="37" fillId="6" borderId="15" xfId="0" applyFont="1" applyFill="1" applyBorder="1" applyAlignment="1">
      <alignment horizontal="left" wrapText="1"/>
    </xf>
    <xf numFmtId="0" fontId="37" fillId="6" borderId="16" xfId="0" applyNumberFormat="1" applyFont="1" applyFill="1" applyBorder="1" applyAlignment="1">
      <alignment horizontal="center" wrapText="1"/>
    </xf>
    <xf numFmtId="3" fontId="37" fillId="6" borderId="17" xfId="0" applyNumberFormat="1" applyFont="1" applyFill="1" applyBorder="1" applyAlignment="1">
      <alignment horizontal="right" wrapText="1"/>
    </xf>
    <xf numFmtId="0" fontId="37" fillId="3" borderId="15" xfId="0" applyFont="1" applyFill="1" applyBorder="1" applyAlignment="1">
      <alignment horizontal="left" wrapText="1"/>
    </xf>
    <xf numFmtId="0" fontId="37" fillId="3" borderId="16" xfId="0" applyNumberFormat="1" applyFont="1" applyFill="1" applyBorder="1" applyAlignment="1">
      <alignment horizontal="center" wrapText="1"/>
    </xf>
    <xf numFmtId="0" fontId="37" fillId="0" borderId="15" xfId="0" applyFont="1" applyFill="1" applyBorder="1" applyAlignment="1">
      <alignment horizontal="left" wrapText="1"/>
    </xf>
    <xf numFmtId="0" fontId="37" fillId="0" borderId="16" xfId="0" applyNumberFormat="1" applyFont="1" applyFill="1" applyBorder="1" applyAlignment="1">
      <alignment horizontal="center" wrapText="1"/>
    </xf>
    <xf numFmtId="0" fontId="37" fillId="3" borderId="15" xfId="0" applyFont="1" applyFill="1" applyBorder="1" applyAlignment="1">
      <alignment horizontal="left" vertical="top" wrapText="1"/>
    </xf>
    <xf numFmtId="0" fontId="37" fillId="3" borderId="16" xfId="0" applyNumberFormat="1" applyFont="1" applyFill="1" applyBorder="1" applyAlignment="1">
      <alignment horizontal="center" vertical="top" wrapText="1"/>
    </xf>
    <xf numFmtId="3" fontId="37" fillId="6" borderId="16" xfId="0" applyNumberFormat="1" applyFont="1" applyFill="1" applyBorder="1" applyAlignment="1">
      <alignment horizontal="right" vertical="top" wrapText="1"/>
    </xf>
    <xf numFmtId="3" fontId="37" fillId="6" borderId="17" xfId="0" applyNumberFormat="1" applyFont="1" applyFill="1" applyBorder="1" applyAlignment="1">
      <alignment horizontal="right" vertical="top" wrapText="1"/>
    </xf>
    <xf numFmtId="0" fontId="4" fillId="3" borderId="0" xfId="0" applyFont="1" applyFill="1" applyAlignment="1">
      <alignment vertical="top"/>
    </xf>
    <xf numFmtId="0" fontId="4" fillId="0" borderId="0" xfId="0" applyFont="1" applyAlignment="1">
      <alignment vertical="top"/>
    </xf>
    <xf numFmtId="0" fontId="6" fillId="0" borderId="0" xfId="0" applyFont="1" applyAlignment="1">
      <alignment vertical="top"/>
    </xf>
    <xf numFmtId="0" fontId="7" fillId="4" borderId="15" xfId="0" applyFont="1" applyFill="1" applyBorder="1" applyAlignment="1">
      <alignment horizontal="center" vertical="top"/>
    </xf>
    <xf numFmtId="0" fontId="4" fillId="0" borderId="35" xfId="0" applyFont="1" applyBorder="1" applyAlignment="1">
      <alignment vertical="top"/>
    </xf>
    <xf numFmtId="0" fontId="7" fillId="4" borderId="44" xfId="0" applyFont="1" applyFill="1" applyBorder="1" applyAlignment="1">
      <alignment horizontal="center" vertical="top"/>
    </xf>
    <xf numFmtId="0" fontId="4" fillId="0" borderId="51" xfId="0" applyFont="1" applyBorder="1" applyAlignment="1">
      <alignment vertical="top"/>
    </xf>
    <xf numFmtId="0" fontId="7" fillId="4" borderId="18" xfId="0" applyFont="1" applyFill="1" applyBorder="1" applyAlignment="1">
      <alignment horizontal="center" vertical="top"/>
    </xf>
    <xf numFmtId="0" fontId="7" fillId="4" borderId="36" xfId="0" applyFont="1" applyFill="1" applyBorder="1" applyAlignment="1">
      <alignment vertical="top"/>
    </xf>
    <xf numFmtId="0" fontId="20" fillId="0" borderId="0" xfId="0" applyFont="1" applyFill="1" applyAlignment="1">
      <alignment vertical="top"/>
    </xf>
    <xf numFmtId="0" fontId="20" fillId="3" borderId="0" xfId="0" applyFont="1" applyFill="1" applyBorder="1" applyAlignment="1">
      <alignment vertical="top"/>
    </xf>
    <xf numFmtId="0" fontId="0" fillId="0" borderId="0" xfId="0" applyAlignment="1">
      <alignment vertical="top"/>
    </xf>
    <xf numFmtId="0" fontId="7" fillId="8" borderId="41" xfId="0" applyFont="1" applyFill="1" applyBorder="1" applyAlignment="1">
      <alignment horizontal="center" vertical="center"/>
    </xf>
    <xf numFmtId="3" fontId="33" fillId="8" borderId="17" xfId="0" applyNumberFormat="1" applyFont="1" applyFill="1" applyBorder="1" applyAlignment="1"/>
    <xf numFmtId="3" fontId="33" fillId="8" borderId="20" xfId="0" applyNumberFormat="1" applyFont="1" applyFill="1" applyBorder="1" applyAlignment="1"/>
    <xf numFmtId="3" fontId="33" fillId="4" borderId="16" xfId="0" applyNumberFormat="1" applyFont="1" applyFill="1" applyBorder="1" applyAlignment="1"/>
    <xf numFmtId="3" fontId="33" fillId="4" borderId="19" xfId="0" applyNumberFormat="1" applyFont="1" applyFill="1" applyBorder="1" applyAlignment="1"/>
    <xf numFmtId="0" fontId="33" fillId="8" borderId="18" xfId="0" applyFont="1" applyFill="1" applyBorder="1" applyAlignment="1">
      <alignment horizontal="left" vertical="center" wrapText="1"/>
    </xf>
    <xf numFmtId="3" fontId="39" fillId="0" borderId="19" xfId="0" applyNumberFormat="1" applyFont="1" applyBorder="1" applyAlignment="1"/>
    <xf numFmtId="0" fontId="40" fillId="0" borderId="0" xfId="0" applyFont="1" applyFill="1"/>
    <xf numFmtId="3" fontId="5" fillId="8" borderId="17" xfId="0" applyNumberFormat="1" applyFont="1" applyFill="1" applyBorder="1" applyAlignment="1">
      <alignment vertical="center"/>
    </xf>
    <xf numFmtId="3" fontId="5" fillId="8" borderId="20" xfId="0" applyNumberFormat="1" applyFont="1" applyFill="1" applyBorder="1" applyAlignment="1">
      <alignment vertical="center"/>
    </xf>
    <xf numFmtId="3" fontId="7" fillId="8" borderId="34" xfId="0" applyNumberFormat="1" applyFont="1" applyFill="1" applyBorder="1" applyAlignment="1">
      <alignment horizontal="center" vertical="center" wrapText="1"/>
    </xf>
    <xf numFmtId="3" fontId="31" fillId="0" borderId="16" xfId="0" applyNumberFormat="1" applyFont="1" applyFill="1" applyBorder="1" applyAlignment="1">
      <alignment horizontal="right" vertical="center" wrapText="1"/>
    </xf>
    <xf numFmtId="3" fontId="31" fillId="0" borderId="17" xfId="0" applyNumberFormat="1" applyFont="1" applyFill="1" applyBorder="1" applyAlignment="1">
      <alignment horizontal="right" vertical="center" wrapText="1"/>
    </xf>
    <xf numFmtId="3" fontId="31" fillId="0" borderId="16" xfId="0" applyNumberFormat="1" applyFont="1" applyFill="1" applyBorder="1" applyAlignment="1">
      <alignment horizontal="right"/>
    </xf>
    <xf numFmtId="0" fontId="7" fillId="4" borderId="47"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5" xfId="0" applyFont="1" applyFill="1" applyBorder="1" applyAlignment="1">
      <alignment horizontal="center" vertical="center"/>
    </xf>
    <xf numFmtId="3" fontId="7" fillId="4" borderId="17" xfId="0" applyNumberFormat="1" applyFont="1" applyFill="1" applyBorder="1" applyAlignment="1">
      <alignment horizontal="right"/>
    </xf>
    <xf numFmtId="3" fontId="7" fillId="4" borderId="20" xfId="0" applyNumberFormat="1" applyFont="1" applyFill="1" applyBorder="1" applyAlignment="1">
      <alignment horizontal="right"/>
    </xf>
    <xf numFmtId="3" fontId="7" fillId="8" borderId="41" xfId="0" applyNumberFormat="1" applyFont="1" applyFill="1" applyBorder="1" applyAlignment="1">
      <alignment horizontal="center" vertical="center" wrapText="1"/>
    </xf>
    <xf numFmtId="0" fontId="22" fillId="2" borderId="28"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29" xfId="0" applyFont="1" applyFill="1" applyBorder="1" applyAlignment="1">
      <alignment horizontal="center" vertical="center" wrapText="1"/>
    </xf>
    <xf numFmtId="0" fontId="0" fillId="0" borderId="0" xfId="0" applyAlignment="1">
      <alignment horizontal="justify" vertical="top" wrapText="1"/>
    </xf>
    <xf numFmtId="0" fontId="24" fillId="2" borderId="28"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29" xfId="0" applyFont="1" applyFill="1" applyBorder="1" applyAlignment="1">
      <alignment horizontal="center" vertical="center" wrapText="1"/>
    </xf>
    <xf numFmtId="0" fontId="25" fillId="2" borderId="0" xfId="0" applyFont="1" applyFill="1" applyBorder="1" applyAlignment="1">
      <alignment horizontal="center"/>
    </xf>
    <xf numFmtId="0" fontId="12" fillId="0" borderId="0" xfId="0" applyFont="1" applyAlignment="1">
      <alignment horizontal="center" vertical="center"/>
    </xf>
    <xf numFmtId="3" fontId="7" fillId="8" borderId="3" xfId="0" applyNumberFormat="1" applyFont="1" applyFill="1" applyBorder="1" applyAlignment="1">
      <alignment horizontal="center" vertical="center"/>
    </xf>
    <xf numFmtId="3" fontId="7" fillId="8" borderId="4"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7" xfId="0" applyNumberFormat="1" applyFont="1" applyFill="1" applyBorder="1" applyAlignment="1">
      <alignment horizontal="center" vertical="center"/>
    </xf>
    <xf numFmtId="3" fontId="7" fillId="8" borderId="11"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12" xfId="0" applyFont="1" applyFill="1" applyBorder="1" applyAlignment="1">
      <alignment horizontal="center" vertical="center" wrapText="1"/>
    </xf>
    <xf numFmtId="3" fontId="7" fillId="8" borderId="34" xfId="0" applyNumberFormat="1" applyFont="1" applyFill="1" applyBorder="1" applyAlignment="1">
      <alignment horizontal="center" vertical="center" wrapText="1"/>
    </xf>
    <xf numFmtId="3" fontId="7" fillId="8" borderId="59" xfId="0" applyNumberFormat="1" applyFont="1" applyFill="1" applyBorder="1" applyAlignment="1">
      <alignment horizontal="center"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12" fillId="0" borderId="0" xfId="0" applyFont="1" applyAlignment="1">
      <alignment horizontal="center"/>
    </xf>
    <xf numFmtId="0" fontId="30" fillId="0" borderId="72" xfId="0" applyFont="1" applyBorder="1" applyAlignment="1">
      <alignment horizontal="left" wrapText="1"/>
    </xf>
    <xf numFmtId="0" fontId="30" fillId="0" borderId="0" xfId="0" applyFont="1" applyAlignment="1">
      <alignment horizontal="left" vertical="center" wrapText="1"/>
    </xf>
    <xf numFmtId="0" fontId="36" fillId="0" borderId="0" xfId="0" applyFont="1" applyAlignment="1">
      <alignment horizontal="left" vertical="center" wrapText="1"/>
    </xf>
    <xf numFmtId="0" fontId="7" fillId="4" borderId="9" xfId="0" applyFont="1" applyFill="1" applyBorder="1" applyAlignment="1">
      <alignment horizontal="center" vertical="center" wrapText="1"/>
    </xf>
    <xf numFmtId="0" fontId="7" fillId="4" borderId="15" xfId="0" applyFont="1" applyFill="1" applyBorder="1" applyAlignment="1">
      <alignment horizontal="center" vertical="center" wrapText="1"/>
    </xf>
    <xf numFmtId="3" fontId="7" fillId="4" borderId="22" xfId="0" applyNumberFormat="1" applyFont="1" applyFill="1" applyBorder="1" applyAlignment="1">
      <alignment horizontal="center" vertical="center" wrapText="1"/>
    </xf>
    <xf numFmtId="3" fontId="7" fillId="4" borderId="35" xfId="0" applyNumberFormat="1" applyFont="1" applyFill="1" applyBorder="1" applyAlignment="1">
      <alignment horizontal="center" vertical="center" wrapText="1"/>
    </xf>
    <xf numFmtId="0" fontId="7" fillId="4" borderId="18" xfId="0" applyFont="1" applyFill="1" applyBorder="1" applyAlignment="1">
      <alignment horizontal="center" vertical="center" wrapText="1"/>
    </xf>
    <xf numFmtId="3" fontId="7" fillId="4" borderId="36"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xf>
    <xf numFmtId="3" fontId="7" fillId="4" borderId="4"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3" fontId="7" fillId="4" borderId="7" xfId="0" applyNumberFormat="1" applyFont="1" applyFill="1" applyBorder="1" applyAlignment="1">
      <alignment horizontal="center" vertical="center"/>
    </xf>
    <xf numFmtId="3" fontId="7" fillId="4" borderId="4" xfId="0" applyNumberFormat="1" applyFont="1" applyFill="1" applyBorder="1" applyAlignment="1">
      <alignment horizontal="center" vertical="center" wrapText="1"/>
    </xf>
    <xf numFmtId="3" fontId="7" fillId="4" borderId="58"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3" fontId="7" fillId="8" borderId="22" xfId="0" applyNumberFormat="1" applyFont="1" applyFill="1" applyBorder="1" applyAlignment="1">
      <alignment horizontal="center" vertical="center" wrapText="1"/>
    </xf>
    <xf numFmtId="3" fontId="7" fillId="8" borderId="40" xfId="0" applyNumberFormat="1" applyFont="1" applyFill="1" applyBorder="1" applyAlignment="1">
      <alignment horizontal="center" vertical="center" wrapText="1"/>
    </xf>
    <xf numFmtId="0" fontId="7" fillId="8" borderId="15" xfId="0" applyFont="1" applyFill="1" applyBorder="1" applyAlignment="1">
      <alignment horizontal="center" vertical="center" wrapText="1"/>
    </xf>
    <xf numFmtId="3" fontId="7" fillId="8" borderId="35" xfId="0" applyNumberFormat="1" applyFont="1" applyFill="1" applyBorder="1" applyAlignment="1">
      <alignment horizontal="center" vertical="center" wrapText="1"/>
    </xf>
    <xf numFmtId="0" fontId="7" fillId="4" borderId="52" xfId="0" applyFont="1" applyFill="1" applyBorder="1" applyAlignment="1">
      <alignment horizontal="center" vertical="center"/>
    </xf>
    <xf numFmtId="0" fontId="7" fillId="4" borderId="53" xfId="0" applyFont="1" applyFill="1" applyBorder="1" applyAlignment="1">
      <alignment horizontal="center" vertical="center"/>
    </xf>
    <xf numFmtId="3" fontId="7" fillId="4" borderId="53" xfId="0" applyNumberFormat="1" applyFont="1" applyFill="1" applyBorder="1" applyAlignment="1">
      <alignment horizontal="center" vertical="center"/>
    </xf>
    <xf numFmtId="3" fontId="7" fillId="4" borderId="54" xfId="0" applyNumberFormat="1" applyFont="1" applyFill="1" applyBorder="1" applyAlignment="1">
      <alignment horizontal="center" vertical="center"/>
    </xf>
    <xf numFmtId="0" fontId="7" fillId="4" borderId="12" xfId="0"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59" xfId="0" applyNumberFormat="1" applyFont="1" applyFill="1" applyBorder="1" applyAlignment="1">
      <alignment horizontal="center" vertical="center" wrapText="1"/>
    </xf>
    <xf numFmtId="3" fontId="7" fillId="4" borderId="60" xfId="0" applyNumberFormat="1" applyFont="1" applyFill="1" applyBorder="1" applyAlignment="1">
      <alignment horizontal="center" vertical="center" wrapText="1"/>
    </xf>
    <xf numFmtId="0" fontId="12" fillId="0" borderId="0" xfId="0" applyFont="1" applyFill="1" applyAlignment="1">
      <alignment horizontal="center"/>
    </xf>
    <xf numFmtId="0" fontId="7" fillId="8" borderId="22" xfId="0" applyFont="1" applyFill="1" applyBorder="1" applyAlignment="1">
      <alignment horizontal="center" vertical="center"/>
    </xf>
    <xf numFmtId="0" fontId="7" fillId="8" borderId="23" xfId="0" applyFont="1" applyFill="1" applyBorder="1" applyAlignment="1">
      <alignment horizontal="center" vertical="center"/>
    </xf>
    <xf numFmtId="0" fontId="7" fillId="8" borderId="24" xfId="0" applyFont="1" applyFill="1" applyBorder="1" applyAlignment="1">
      <alignment horizontal="center" vertical="center"/>
    </xf>
    <xf numFmtId="0" fontId="7" fillId="8" borderId="34" xfId="0" applyFont="1" applyFill="1" applyBorder="1" applyAlignment="1">
      <alignment horizontal="center" vertical="center" wrapText="1"/>
    </xf>
    <xf numFmtId="0" fontId="7" fillId="8" borderId="63" xfId="0" applyFont="1" applyFill="1" applyBorder="1" applyAlignment="1">
      <alignment horizontal="center" vertical="center" wrapText="1"/>
    </xf>
    <xf numFmtId="0" fontId="7" fillId="8" borderId="11" xfId="0" applyFont="1" applyFill="1" applyBorder="1" applyAlignment="1">
      <alignment horizontal="center" vertical="center"/>
    </xf>
    <xf numFmtId="0" fontId="7" fillId="8" borderId="39" xfId="0" applyFont="1" applyFill="1" applyBorder="1" applyAlignment="1">
      <alignment horizontal="center" vertical="center"/>
    </xf>
    <xf numFmtId="0" fontId="7" fillId="4" borderId="10"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9"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10" xfId="0" applyFont="1" applyFill="1" applyBorder="1" applyAlignment="1">
      <alignment horizontal="center"/>
    </xf>
    <xf numFmtId="0" fontId="7" fillId="4" borderId="33" xfId="0" applyFont="1" applyFill="1" applyBorder="1" applyAlignment="1">
      <alignment horizontal="center" vertical="center"/>
    </xf>
    <xf numFmtId="0" fontId="7" fillId="4" borderId="38" xfId="0" applyFont="1" applyFill="1" applyBorder="1" applyAlignment="1">
      <alignment horizontal="center" vertical="center"/>
    </xf>
    <xf numFmtId="0" fontId="7" fillId="4" borderId="45"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7" fillId="4" borderId="45" xfId="0" applyFont="1" applyFill="1" applyBorder="1" applyAlignment="1">
      <alignment horizontal="center" vertical="center"/>
    </xf>
    <xf numFmtId="0" fontId="7" fillId="4" borderId="46" xfId="0" applyFont="1" applyFill="1" applyBorder="1" applyAlignment="1">
      <alignment horizontal="center" vertical="center" wrapText="1"/>
    </xf>
    <xf numFmtId="0" fontId="7" fillId="4" borderId="48" xfId="0" applyFont="1" applyFill="1" applyBorder="1" applyAlignment="1">
      <alignment horizontal="center" vertical="center" wrapText="1"/>
    </xf>
    <xf numFmtId="0" fontId="7" fillId="8" borderId="10" xfId="0" applyFont="1" applyFill="1" applyBorder="1" applyAlignment="1">
      <alignment horizontal="center" vertical="center"/>
    </xf>
    <xf numFmtId="0" fontId="7" fillId="8" borderId="10" xfId="0" applyFont="1" applyFill="1" applyBorder="1" applyAlignment="1">
      <alignment horizontal="center" vertical="center" wrapText="1"/>
    </xf>
    <xf numFmtId="0" fontId="7" fillId="8" borderId="41" xfId="0" applyFont="1" applyFill="1" applyBorder="1" applyAlignment="1">
      <alignment horizontal="center" vertical="center"/>
    </xf>
    <xf numFmtId="0" fontId="7" fillId="8" borderId="21" xfId="0" applyFont="1" applyFill="1" applyBorder="1" applyAlignment="1">
      <alignment horizontal="center" vertical="center"/>
    </xf>
    <xf numFmtId="0" fontId="7" fillId="8" borderId="57" xfId="0" applyFont="1" applyFill="1" applyBorder="1" applyAlignment="1">
      <alignment horizontal="center" vertical="center"/>
    </xf>
    <xf numFmtId="0" fontId="12" fillId="3" borderId="6" xfId="0" applyFont="1" applyFill="1" applyBorder="1" applyAlignment="1">
      <alignment horizontal="center"/>
    </xf>
    <xf numFmtId="3" fontId="7" fillId="4" borderId="10" xfId="0" applyNumberFormat="1" applyFont="1" applyFill="1" applyBorder="1" applyAlignment="1">
      <alignment horizontal="center" wrapText="1"/>
    </xf>
    <xf numFmtId="3" fontId="7" fillId="4" borderId="11" xfId="0" applyNumberFormat="1" applyFont="1" applyFill="1" applyBorder="1" applyAlignment="1">
      <alignment horizontal="center" wrapText="1"/>
    </xf>
    <xf numFmtId="0" fontId="13" fillId="4" borderId="2" xfId="0" applyFont="1" applyFill="1" applyBorder="1" applyAlignment="1">
      <alignment horizontal="center" vertical="center" wrapText="1"/>
    </xf>
    <xf numFmtId="0" fontId="13" fillId="4" borderId="64" xfId="0" applyFont="1" applyFill="1" applyBorder="1" applyAlignment="1">
      <alignment horizontal="center" vertical="center" wrapText="1"/>
    </xf>
    <xf numFmtId="0" fontId="13" fillId="4" borderId="70" xfId="0" applyFont="1" applyFill="1" applyBorder="1" applyAlignment="1">
      <alignment horizontal="center" vertical="center" wrapText="1"/>
    </xf>
    <xf numFmtId="0" fontId="13" fillId="4" borderId="65" xfId="0" applyFont="1" applyFill="1" applyBorder="1" applyAlignment="1">
      <alignment horizontal="center" vertical="center" wrapText="1"/>
    </xf>
    <xf numFmtId="0" fontId="13" fillId="4" borderId="71" xfId="0" applyFont="1" applyFill="1" applyBorder="1" applyAlignment="1">
      <alignment horizontal="center" vertical="center" wrapText="1"/>
    </xf>
    <xf numFmtId="0" fontId="13" fillId="4" borderId="66" xfId="0" applyFont="1" applyFill="1" applyBorder="1" applyAlignment="1">
      <alignment horizontal="center" vertical="center" wrapText="1"/>
    </xf>
    <xf numFmtId="0" fontId="4" fillId="3" borderId="73" xfId="0" applyFont="1" applyFill="1" applyBorder="1" applyAlignment="1">
      <alignment horizontal="left" vertical="center" wrapText="1"/>
    </xf>
    <xf numFmtId="0" fontId="4" fillId="3" borderId="74" xfId="0" applyFont="1" applyFill="1" applyBorder="1" applyAlignment="1">
      <alignment horizontal="left" vertical="center" wrapText="1"/>
    </xf>
    <xf numFmtId="0" fontId="4" fillId="3" borderId="75" xfId="0" applyFont="1" applyFill="1" applyBorder="1" applyAlignment="1">
      <alignment horizontal="left" vertical="center" wrapText="1"/>
    </xf>
  </cellXfs>
  <cellStyles count="5">
    <cellStyle name="Normal" xfId="0" builtinId="0"/>
    <cellStyle name="Normal 2" xfId="2"/>
    <cellStyle name="Normal 3" xfId="1"/>
    <cellStyle name="Normal 4" xfId="3"/>
    <cellStyle name="Нормално 2" xfId="4"/>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sz="1800" b="1" i="1" baseline="0">
                <a:effectLst/>
              </a:rPr>
              <a:t>Market share</a:t>
            </a:r>
            <a:endParaRPr lang="en-US">
              <a:effectLst/>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3B1E-474A-AC66-937F3E81D456}"/>
                </c:ext>
                <c:ext xmlns:c15="http://schemas.microsoft.com/office/drawing/2012/chart" uri="{CE6537A1-D6FC-4f65-9D91-7224C49458BB}"/>
              </c:extLst>
            </c:dLbl>
            <c:dLbl>
              <c:idx val="1"/>
              <c:layout>
                <c:manualLayout>
                  <c:x val="-3.6245953214751055E-2"/>
                  <c:y val="-8.058999491077355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AEAA-453C-8AEA-867F91EEA86A}"/>
                </c:ext>
                <c:ext xmlns:c15="http://schemas.microsoft.com/office/drawing/2012/chart" uri="{CE6537A1-D6FC-4f65-9D91-7224C49458BB}"/>
              </c:extLst>
            </c:dLbl>
            <c:dLbl>
              <c:idx val="2"/>
              <c:layout>
                <c:manualLayout>
                  <c:x val="-4.1599509044690404E-2"/>
                  <c:y val="-5.58948725726230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1-3B1E-474A-AC66-937F3E81D456}"/>
                </c:ext>
                <c:ext xmlns:c15="http://schemas.microsoft.com/office/drawing/2012/chart" uri="{CE6537A1-D6FC-4f65-9D91-7224C49458BB}"/>
              </c:extLst>
            </c:dLbl>
            <c:dLbl>
              <c:idx val="3"/>
              <c:layout>
                <c:manualLayout>
                  <c:x val="-3.9425811913429205E-2"/>
                  <c:y val="-6.440699424343709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3B1E-474A-AC66-937F3E81D456}"/>
                </c:ext>
                <c:ext xmlns:c15="http://schemas.microsoft.com/office/drawing/2012/chart" uri="{CE6537A1-D6FC-4f65-9D91-7224C49458BB}"/>
              </c:extLst>
            </c:dLbl>
            <c:dLbl>
              <c:idx val="4"/>
              <c:layout>
                <c:manualLayout>
                  <c:x val="-4.7743870846005863E-2"/>
                  <c:y val="-7.304340818261313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3B1E-474A-AC66-937F3E81D456}"/>
                </c:ext>
                <c:ext xmlns:c15="http://schemas.microsoft.com/office/drawing/2012/chart" uri="{CE6537A1-D6FC-4f65-9D91-7224C49458BB}"/>
              </c:extLst>
            </c:dLbl>
            <c:dLbl>
              <c:idx val="5"/>
              <c:layout>
                <c:manualLayout>
                  <c:x val="-4.1616388487469867E-2"/>
                  <c:y val="-8.398849988141748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4-3B1E-474A-AC66-937F3E81D456}"/>
                </c:ext>
                <c:ext xmlns:c15="http://schemas.microsoft.com/office/drawing/2012/chart" uri="{CE6537A1-D6FC-4f65-9D91-7224C49458BB}"/>
              </c:extLst>
            </c:dLbl>
            <c:dLbl>
              <c:idx val="6"/>
              <c:layout>
                <c:manualLayout>
                  <c:x val="-2.2471506844208986E-2"/>
                  <c:y val="-8.35233764197226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5-3B1E-474A-AC66-937F3E81D456}"/>
                </c:ext>
                <c:ext xmlns:c15="http://schemas.microsoft.com/office/drawing/2012/chart" uri="{CE6537A1-D6FC-4f65-9D91-7224C49458BB}"/>
              </c:extLst>
            </c:dLbl>
            <c:dLbl>
              <c:idx val="7"/>
              <c:layout>
                <c:manualLayout>
                  <c:x val="-4.5970469292542594E-2"/>
                  <c:y val="-8.555167341634314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6-3B1E-474A-AC66-937F3E81D456}"/>
                </c:ext>
                <c:ext xmlns:c15="http://schemas.microsoft.com/office/drawing/2012/chart" uri="{CE6537A1-D6FC-4f65-9D91-7224C49458BB}"/>
              </c:extLst>
            </c:dLbl>
            <c:dLbl>
              <c:idx val="8"/>
              <c:layout>
                <c:manualLayout>
                  <c:x val="-4.3608407365047223E-2"/>
                  <c:y val="-7.885873779569230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7-3B1E-474A-AC66-937F3E81D456}"/>
                </c:ext>
                <c:ext xmlns:c15="http://schemas.microsoft.com/office/drawing/2012/chart" uri="{CE6537A1-D6FC-4f65-9D91-7224C49458BB}"/>
              </c:extLst>
            </c:dLbl>
            <c:dLbl>
              <c:idx val="9"/>
              <c:layout>
                <c:manualLayout>
                  <c:x val="-3.617884315964251E-2"/>
                  <c:y val="-6.75564762741766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8-3B1E-474A-AC66-937F3E81D456}"/>
                </c:ext>
                <c:ext xmlns:c15="http://schemas.microsoft.com/office/drawing/2012/chart" uri="{CE6537A1-D6FC-4f65-9D91-7224C49458BB}"/>
              </c:extLst>
            </c:dLbl>
            <c:dLbl>
              <c:idx val="10"/>
              <c:layout>
                <c:manualLayout>
                  <c:x val="-7.0073824322347447E-2"/>
                  <c:y val="-7.528276616786860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9-3B1E-474A-AC66-937F3E81D456}"/>
                </c:ext>
                <c:ext xmlns:c15="http://schemas.microsoft.com/office/drawing/2012/chart" uri="{CE6537A1-D6FC-4f65-9D91-7224C49458BB}"/>
              </c:extLst>
            </c:dLbl>
            <c:dLbl>
              <c:idx val="11"/>
              <c:layout>
                <c:manualLayout>
                  <c:x val="-5.9939309025739691E-2"/>
                  <c:y val="-5.1914234477542044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A-3B1E-474A-AC66-937F3E81D456}"/>
                </c:ext>
                <c:ext xmlns:c15="http://schemas.microsoft.com/office/drawing/2012/chart" uri="{CE6537A1-D6FC-4f65-9D91-7224C49458BB}"/>
              </c:extLst>
            </c:dLbl>
            <c:dLbl>
              <c:idx val="12"/>
              <c:layout>
                <c:manualLayout>
                  <c:x val="-3.9109424290317281E-2"/>
                  <c:y val="-5.290637980858924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B-3B1E-474A-AC66-937F3E81D456}"/>
                </c:ext>
                <c:ext xmlns:c15="http://schemas.microsoft.com/office/drawing/2012/chart" uri="{CE6537A1-D6FC-4f65-9D91-7224C49458BB}"/>
              </c:extLst>
            </c:dLbl>
            <c:dLbl>
              <c:idx val="13"/>
              <c:layout>
                <c:manualLayout>
                  <c:x val="-4.0868474240258065E-2"/>
                  <c:y val="-6.898163423604909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C-3B1E-474A-AC66-937F3E81D456}"/>
                </c:ext>
                <c:ext xmlns:c15="http://schemas.microsoft.com/office/drawing/2012/chart" uri="{CE6537A1-D6FC-4f65-9D91-7224C49458BB}"/>
              </c:extLst>
            </c:dLbl>
            <c:dLbl>
              <c:idx val="14"/>
              <c:layout>
                <c:manualLayout>
                  <c:x val="-5.4242293229679966E-2"/>
                  <c:y val="-7.139892808961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D-3B1E-474A-AC66-937F3E81D456}"/>
                </c:ext>
                <c:ext xmlns:c15="http://schemas.microsoft.com/office/drawing/2012/chart" uri="{CE6537A1-D6FC-4f65-9D91-7224C49458BB}"/>
              </c:extLst>
            </c:dLbl>
            <c:dLbl>
              <c:idx val="15"/>
              <c:layout>
                <c:manualLayout>
                  <c:x val="-3.6245953214751034E-2"/>
                  <c:y val="-5.2993315472390626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E-3B1E-474A-AC66-937F3E81D456}"/>
                </c:ext>
                <c:ext xmlns:c15="http://schemas.microsoft.com/office/drawing/2012/chart" uri="{CE6537A1-D6FC-4f65-9D91-7224C49458BB}"/>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strRef>
              <c:f>'1'!$C$83:$R$83</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xVal>
          <c:yVal>
            <c:numRef>
              <c:f>'1'!$C$84:$R$84</c:f>
              <c:numCache>
                <c:formatCode>0.0%</c:formatCode>
                <c:ptCount val="16"/>
                <c:pt idx="0">
                  <c:v>8.6403862536477499E-2</c:v>
                </c:pt>
                <c:pt idx="1">
                  <c:v>0.11825664751409255</c:v>
                </c:pt>
                <c:pt idx="2">
                  <c:v>8.102479110402204E-2</c:v>
                </c:pt>
                <c:pt idx="3">
                  <c:v>7.2104003915100329E-2</c:v>
                </c:pt>
                <c:pt idx="4">
                  <c:v>0.10296430642910225</c:v>
                </c:pt>
                <c:pt idx="5">
                  <c:v>7.0341189211723554E-2</c:v>
                </c:pt>
                <c:pt idx="6">
                  <c:v>2.7604176107012744E-2</c:v>
                </c:pt>
                <c:pt idx="7">
                  <c:v>8.9338261949212447E-2</c:v>
                </c:pt>
                <c:pt idx="8">
                  <c:v>5.5734103967664171E-2</c:v>
                </c:pt>
                <c:pt idx="9">
                  <c:v>9.1324246433814871E-2</c:v>
                </c:pt>
                <c:pt idx="10">
                  <c:v>5.4761672799115479E-2</c:v>
                </c:pt>
                <c:pt idx="11">
                  <c:v>5.1844266009316492E-2</c:v>
                </c:pt>
                <c:pt idx="12">
                  <c:v>3.9448827282449112E-2</c:v>
                </c:pt>
                <c:pt idx="13">
                  <c:v>2.720031810190136E-2</c:v>
                </c:pt>
                <c:pt idx="14">
                  <c:v>1.8281343459426148E-2</c:v>
                </c:pt>
                <c:pt idx="15">
                  <c:v>1.3367983179568976E-2</c:v>
                </c:pt>
              </c:numCache>
            </c:numRef>
          </c:yVal>
          <c:smooth val="0"/>
          <c:extLst xmlns:c16r2="http://schemas.microsoft.com/office/drawing/2015/06/char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56036240"/>
        <c:axId val="156033496"/>
      </c:scatterChart>
      <c:valAx>
        <c:axId val="156036240"/>
        <c:scaling>
          <c:orientation val="minMax"/>
        </c:scaling>
        <c:delete val="1"/>
        <c:axPos val="b"/>
        <c:numFmt formatCode="General" sourceLinked="1"/>
        <c:majorTickMark val="out"/>
        <c:minorTickMark val="none"/>
        <c:tickLblPos val="none"/>
        <c:crossAx val="156033496"/>
        <c:crosses val="autoZero"/>
        <c:crossBetween val="midCat"/>
      </c:valAx>
      <c:valAx>
        <c:axId val="156033496"/>
        <c:scaling>
          <c:orientation val="minMax"/>
        </c:scaling>
        <c:delete val="0"/>
        <c:axPos val="l"/>
        <c:numFmt formatCode="0%" sourceLinked="0"/>
        <c:majorTickMark val="out"/>
        <c:minorTickMark val="none"/>
        <c:tickLblPos val="nextTo"/>
        <c:txPr>
          <a:bodyPr/>
          <a:lstStyle/>
          <a:p>
            <a:pPr>
              <a:defRPr lang="mk-MK"/>
            </a:pPr>
            <a:endParaRPr lang="en-US"/>
          </a:p>
        </c:txPr>
        <c:crossAx val="156036240"/>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a:t>Graph 1. Structure of Gross Written Premium</a:t>
            </a:r>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'1'!$B$57</c:f>
              <c:strCache>
                <c:ptCount val="1"/>
                <c:pt idx="0">
                  <c:v>01. Accident</c:v>
                </c:pt>
              </c:strCache>
            </c:strRef>
          </c:tx>
          <c:spPr>
            <a:solidFill>
              <a:schemeClr val="accent1"/>
            </a:solidFill>
            <a:ln>
              <a:noFill/>
            </a:ln>
            <a:effectLst/>
          </c:spPr>
          <c:invertIfNegative val="0"/>
          <c:dLbls>
            <c:dLbl>
              <c:idx val="13"/>
              <c:delete val="1"/>
              <c:extLst xmlns:c16r2="http://schemas.microsoft.com/office/drawing/2015/06/chart">
                <c:ext xmlns:c16="http://schemas.microsoft.com/office/drawing/2014/chart" uri="{C3380CC4-5D6E-409C-BE32-E72D297353CC}">
                  <c16:uniqueId val="{00000000-769F-4A38-8DB8-4EBA5F7CF0ED}"/>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1-769F-4A38-8DB8-4EBA5F7CF0E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'1'!$C$57:$M$57</c:f>
              <c:numCache>
                <c:formatCode>0%</c:formatCode>
                <c:ptCount val="11"/>
                <c:pt idx="0">
                  <c:v>6.4000062932827076E-2</c:v>
                </c:pt>
                <c:pt idx="1">
                  <c:v>4.6904187589927711E-2</c:v>
                </c:pt>
                <c:pt idx="2">
                  <c:v>8.4138779561962154E-2</c:v>
                </c:pt>
                <c:pt idx="3">
                  <c:v>2.6182740287326704E-2</c:v>
                </c:pt>
                <c:pt idx="4">
                  <c:v>6.3349994443851546E-2</c:v>
                </c:pt>
                <c:pt idx="5">
                  <c:v>5.4373541495216025E-2</c:v>
                </c:pt>
                <c:pt idx="6">
                  <c:v>5.0247874191536167E-2</c:v>
                </c:pt>
                <c:pt idx="7">
                  <c:v>4.619202379850397E-2</c:v>
                </c:pt>
                <c:pt idx="8">
                  <c:v>5.892456070815167E-2</c:v>
                </c:pt>
                <c:pt idx="9">
                  <c:v>7.6718782562097465E-2</c:v>
                </c:pt>
                <c:pt idx="10">
                  <c:v>0.11167333125086626</c:v>
                </c:pt>
              </c:numCache>
            </c:numRef>
          </c:val>
          <c:extLst xmlns:c16r2="http://schemas.microsoft.com/office/drawing/2015/06/chart">
            <c:ext xmlns:c16="http://schemas.microsoft.com/office/drawing/2014/chart" uri="{C3380CC4-5D6E-409C-BE32-E72D297353CC}">
              <c16:uniqueId val="{00000002-769F-4A38-8DB8-4EBA5F7CF0ED}"/>
            </c:ext>
          </c:extLst>
        </c:ser>
        <c:ser>
          <c:idx val="1"/>
          <c:order val="1"/>
          <c:tx>
            <c:strRef>
              <c:f>'1'!$B$58</c:f>
              <c:strCache>
                <c:ptCount val="1"/>
                <c:pt idx="0">
                  <c:v>02. Health</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'1'!$C$58:$M$58</c:f>
              <c:numCache>
                <c:formatCode>0%</c:formatCode>
                <c:ptCount val="11"/>
                <c:pt idx="1">
                  <c:v>7.1588686207603461E-2</c:v>
                </c:pt>
                <c:pt idx="2">
                  <c:v>2.5325941823316812E-2</c:v>
                </c:pt>
                <c:pt idx="4">
                  <c:v>6.9522270253261353E-2</c:v>
                </c:pt>
                <c:pt idx="5">
                  <c:v>2.3432706260156184E-3</c:v>
                </c:pt>
                <c:pt idx="7">
                  <c:v>1.7880578883899871E-2</c:v>
                </c:pt>
                <c:pt idx="8">
                  <c:v>2.6220311594865695E-4</c:v>
                </c:pt>
              </c:numCache>
            </c:numRef>
          </c:val>
          <c:extLst xmlns:c16r2="http://schemas.microsoft.com/office/drawing/2015/06/chart">
            <c:ext xmlns:c16="http://schemas.microsoft.com/office/drawing/2014/chart" uri="{C3380CC4-5D6E-409C-BE32-E72D297353CC}">
              <c16:uniqueId val="{00000003-769F-4A38-8DB8-4EBA5F7CF0ED}"/>
            </c:ext>
          </c:extLst>
        </c:ser>
        <c:ser>
          <c:idx val="2"/>
          <c:order val="2"/>
          <c:tx>
            <c:strRef>
              <c:f>'1'!$B$59</c:f>
              <c:strCache>
                <c:ptCount val="1"/>
                <c:pt idx="0">
                  <c:v>03. Motor vehicles (casco)</c:v>
                </c:pt>
              </c:strCache>
            </c:strRef>
          </c:tx>
          <c:spPr>
            <a:solidFill>
              <a:schemeClr val="accent3"/>
            </a:solidFill>
            <a:ln>
              <a:noFill/>
            </a:ln>
            <a:effectLst/>
          </c:spPr>
          <c:invertIfNegative val="0"/>
          <c:dLbls>
            <c:dLbl>
              <c:idx val="14"/>
              <c:delete val="1"/>
              <c:extLst xmlns:c16r2="http://schemas.microsoft.com/office/drawing/2015/06/chart">
                <c:ext xmlns:c16="http://schemas.microsoft.com/office/drawing/2014/chart" uri="{C3380CC4-5D6E-409C-BE32-E72D297353CC}">
                  <c16:uniqueId val="{00000004-769F-4A38-8DB8-4EBA5F7CF0E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'1'!$C$59:$M$59</c:f>
              <c:numCache>
                <c:formatCode>0%</c:formatCode>
                <c:ptCount val="11"/>
                <c:pt idx="0">
                  <c:v>6.3244869007942642E-2</c:v>
                </c:pt>
                <c:pt idx="1">
                  <c:v>0.11192036739362425</c:v>
                </c:pt>
                <c:pt idx="2">
                  <c:v>0.16580144987311862</c:v>
                </c:pt>
                <c:pt idx="3">
                  <c:v>6.5003582157087014E-2</c:v>
                </c:pt>
                <c:pt idx="4">
                  <c:v>6.237739340721727E-2</c:v>
                </c:pt>
                <c:pt idx="5">
                  <c:v>7.0061375974953571E-2</c:v>
                </c:pt>
                <c:pt idx="6">
                  <c:v>2.4360615909911683E-2</c:v>
                </c:pt>
                <c:pt idx="7">
                  <c:v>7.6306616232638999E-2</c:v>
                </c:pt>
                <c:pt idx="8">
                  <c:v>0.12974379300181915</c:v>
                </c:pt>
                <c:pt idx="9">
                  <c:v>7.8300370153519441E-2</c:v>
                </c:pt>
                <c:pt idx="10">
                  <c:v>8.2339506951785366E-2</c:v>
                </c:pt>
              </c:numCache>
            </c:numRef>
          </c:val>
          <c:extLst xmlns:c16r2="http://schemas.microsoft.com/office/drawing/2015/06/chart">
            <c:ext xmlns:c16="http://schemas.microsoft.com/office/drawing/2014/chart" uri="{C3380CC4-5D6E-409C-BE32-E72D297353CC}">
              <c16:uniqueId val="{00000005-769F-4A38-8DB8-4EBA5F7CF0ED}"/>
            </c:ext>
          </c:extLst>
        </c:ser>
        <c:ser>
          <c:idx val="3"/>
          <c:order val="3"/>
          <c:tx>
            <c:strRef>
              <c:f>'1'!$B$60</c:f>
              <c:strCache>
                <c:ptCount val="1"/>
                <c:pt idx="0">
                  <c:v>04. Railway vehicles (casco)</c:v>
                </c:pt>
              </c:strCache>
            </c:strRef>
          </c:tx>
          <c:spPr>
            <a:solidFill>
              <a:schemeClr val="accent4"/>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'1'!$C$60:$M$60</c:f>
              <c:numCache>
                <c:formatCode>0%</c:formatCode>
                <c:ptCount val="11"/>
              </c:numCache>
            </c:numRef>
          </c:val>
          <c:extLst xmlns:c16r2="http://schemas.microsoft.com/office/drawing/2015/06/chart">
            <c:ext xmlns:c16="http://schemas.microsoft.com/office/drawing/2014/chart" uri="{C3380CC4-5D6E-409C-BE32-E72D297353CC}">
              <c16:uniqueId val="{00000006-769F-4A38-8DB8-4EBA5F7CF0ED}"/>
            </c:ext>
          </c:extLst>
        </c:ser>
        <c:ser>
          <c:idx val="4"/>
          <c:order val="4"/>
          <c:tx>
            <c:strRef>
              <c:f>'1'!$B$61</c:f>
              <c:strCache>
                <c:ptCount val="1"/>
                <c:pt idx="0">
                  <c:v>05. Aircrafts (casco)</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'1'!$C$61:$M$61</c:f>
              <c:numCache>
                <c:formatCode>0%</c:formatCode>
                <c:ptCount val="11"/>
                <c:pt idx="4">
                  <c:v>8.5927761268254146E-2</c:v>
                </c:pt>
                <c:pt idx="5">
                  <c:v>1.4494457480508981E-5</c:v>
                </c:pt>
              </c:numCache>
            </c:numRef>
          </c:val>
          <c:extLst xmlns:c16r2="http://schemas.microsoft.com/office/drawing/2015/06/chart">
            <c:ext xmlns:c16="http://schemas.microsoft.com/office/drawing/2014/chart" uri="{C3380CC4-5D6E-409C-BE32-E72D297353CC}">
              <c16:uniqueId val="{00000007-769F-4A38-8DB8-4EBA5F7CF0ED}"/>
            </c:ext>
          </c:extLst>
        </c:ser>
        <c:ser>
          <c:idx val="5"/>
          <c:order val="5"/>
          <c:tx>
            <c:strRef>
              <c:f>'1'!$B$62</c:f>
              <c:strCache>
                <c:ptCount val="1"/>
                <c:pt idx="0">
                  <c:v>06. Vessels (casco)</c:v>
                </c:pt>
              </c:strCache>
            </c:strRef>
          </c:tx>
          <c:spPr>
            <a:solidFill>
              <a:schemeClr val="accent6"/>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'1'!$C$62:$M$62</c:f>
              <c:numCache>
                <c:formatCode>0%</c:formatCode>
                <c:ptCount val="11"/>
                <c:pt idx="0">
                  <c:v>7.8666033842127761E-6</c:v>
                </c:pt>
                <c:pt idx="1">
                  <c:v>2.8930140416555703E-4</c:v>
                </c:pt>
                <c:pt idx="2">
                  <c:v>7.2563563024740122E-4</c:v>
                </c:pt>
                <c:pt idx="3">
                  <c:v>1.7282336823317957E-5</c:v>
                </c:pt>
                <c:pt idx="4">
                  <c:v>2.0354207214631263E-4</c:v>
                </c:pt>
                <c:pt idx="5">
                  <c:v>1.5138655590753825E-4</c:v>
                </c:pt>
              </c:numCache>
            </c:numRef>
          </c:val>
          <c:extLst xmlns:c16r2="http://schemas.microsoft.com/office/drawing/2015/06/chart">
            <c:ext xmlns:c16="http://schemas.microsoft.com/office/drawing/2014/chart" uri="{C3380CC4-5D6E-409C-BE32-E72D297353CC}">
              <c16:uniqueId val="{00000008-769F-4A38-8DB8-4EBA5F7CF0ED}"/>
            </c:ext>
          </c:extLst>
        </c:ser>
        <c:ser>
          <c:idx val="6"/>
          <c:order val="6"/>
          <c:tx>
            <c:strRef>
              <c:f>'1'!$B$63</c:f>
              <c:strCache>
                <c:ptCount val="1"/>
                <c:pt idx="0">
                  <c:v>07. Cargo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'1'!$C$63:$M$63</c:f>
              <c:numCache>
                <c:formatCode>0%</c:formatCode>
                <c:ptCount val="11"/>
                <c:pt idx="0">
                  <c:v>2.0803232649550685E-2</c:v>
                </c:pt>
                <c:pt idx="1">
                  <c:v>2.7926207067001056E-2</c:v>
                </c:pt>
                <c:pt idx="2">
                  <c:v>3.4226512964270484E-3</c:v>
                </c:pt>
                <c:pt idx="3">
                  <c:v>1.1382775480448963E-2</c:v>
                </c:pt>
                <c:pt idx="4">
                  <c:v>2.4975162366061066E-3</c:v>
                </c:pt>
                <c:pt idx="5">
                  <c:v>1.4526667386021224E-3</c:v>
                </c:pt>
                <c:pt idx="6">
                  <c:v>0</c:v>
                </c:pt>
                <c:pt idx="7">
                  <c:v>7.9886282510863906E-3</c:v>
                </c:pt>
                <c:pt idx="8">
                  <c:v>3.0712318464993851E-3</c:v>
                </c:pt>
                <c:pt idx="9">
                  <c:v>4.4160406474213296E-3</c:v>
                </c:pt>
                <c:pt idx="10">
                  <c:v>1.7459624618070711E-3</c:v>
                </c:pt>
              </c:numCache>
            </c:numRef>
          </c:val>
          <c:extLst xmlns:c16r2="http://schemas.microsoft.com/office/drawing/2015/06/chart">
            <c:ext xmlns:c16="http://schemas.microsoft.com/office/drawing/2014/chart" uri="{C3380CC4-5D6E-409C-BE32-E72D297353CC}">
              <c16:uniqueId val="{00000009-769F-4A38-8DB8-4EBA5F7CF0ED}"/>
            </c:ext>
          </c:extLst>
        </c:ser>
        <c:ser>
          <c:idx val="7"/>
          <c:order val="7"/>
          <c:tx>
            <c:strRef>
              <c:f>'1'!$B$64</c:f>
              <c:strCache>
                <c:ptCount val="1"/>
                <c:pt idx="0">
                  <c:v>08.  Property, fire and nat.forces</c:v>
                </c:pt>
              </c:strCache>
            </c:strRef>
          </c:tx>
          <c:spPr>
            <a:solidFill>
              <a:schemeClr val="accent2">
                <a:lumMod val="60000"/>
              </a:schemeClr>
            </a:solidFill>
            <a:ln>
              <a:noFill/>
            </a:ln>
            <a:effectLst/>
          </c:spPr>
          <c:invertIfNegative val="0"/>
          <c:dLbls>
            <c:dLbl>
              <c:idx val="14"/>
              <c:delete val="1"/>
              <c:extLst xmlns:c16r2="http://schemas.microsoft.com/office/drawing/2015/06/chart">
                <c:ext xmlns:c16="http://schemas.microsoft.com/office/drawing/2014/chart" uri="{C3380CC4-5D6E-409C-BE32-E72D297353CC}">
                  <c16:uniqueId val="{0000000A-769F-4A38-8DB8-4EBA5F7CF0E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'1'!$C$64:$M$64</c:f>
              <c:numCache>
                <c:formatCode>0%</c:formatCode>
                <c:ptCount val="11"/>
                <c:pt idx="0">
                  <c:v>0.17135297711605074</c:v>
                </c:pt>
                <c:pt idx="1">
                  <c:v>6.6572851266507901E-2</c:v>
                </c:pt>
                <c:pt idx="2">
                  <c:v>6.3948212825155365E-2</c:v>
                </c:pt>
                <c:pt idx="3">
                  <c:v>8.5010243712371633E-2</c:v>
                </c:pt>
                <c:pt idx="4">
                  <c:v>0.20907401559902433</c:v>
                </c:pt>
                <c:pt idx="5">
                  <c:v>1.7483536712045056E-2</c:v>
                </c:pt>
                <c:pt idx="6">
                  <c:v>1.0608522932466594E-2</c:v>
                </c:pt>
                <c:pt idx="7">
                  <c:v>0.11350445904940396</c:v>
                </c:pt>
                <c:pt idx="8">
                  <c:v>5.2808520584977182E-2</c:v>
                </c:pt>
                <c:pt idx="9">
                  <c:v>5.2039813831634731E-2</c:v>
                </c:pt>
                <c:pt idx="10">
                  <c:v>7.5876963432016067E-2</c:v>
                </c:pt>
              </c:numCache>
            </c:numRef>
          </c:val>
          <c:extLst xmlns:c16r2="http://schemas.microsoft.com/office/drawing/2015/06/chart">
            <c:ext xmlns:c16="http://schemas.microsoft.com/office/drawing/2014/chart" uri="{C3380CC4-5D6E-409C-BE32-E72D297353CC}">
              <c16:uniqueId val="{0000000B-769F-4A38-8DB8-4EBA5F7CF0ED}"/>
            </c:ext>
          </c:extLst>
        </c:ser>
        <c:ser>
          <c:idx val="8"/>
          <c:order val="8"/>
          <c:tx>
            <c:strRef>
              <c:f>'1'!$B$65</c:f>
              <c:strCache>
                <c:ptCount val="1"/>
                <c:pt idx="0">
                  <c:v>09.  Property, other</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'1'!$C$65:$M$65</c:f>
              <c:numCache>
                <c:formatCode>0%</c:formatCode>
                <c:ptCount val="11"/>
                <c:pt idx="0">
                  <c:v>0.34394494426511502</c:v>
                </c:pt>
                <c:pt idx="1">
                  <c:v>0.17228473389060575</c:v>
                </c:pt>
                <c:pt idx="2">
                  <c:v>0.12916034590029851</c:v>
                </c:pt>
                <c:pt idx="3">
                  <c:v>0.30323745302346627</c:v>
                </c:pt>
                <c:pt idx="4">
                  <c:v>9.7354723221289838E-2</c:v>
                </c:pt>
                <c:pt idx="5">
                  <c:v>0.10128887936907237</c:v>
                </c:pt>
                <c:pt idx="6">
                  <c:v>3.6237236941462293E-3</c:v>
                </c:pt>
                <c:pt idx="7">
                  <c:v>8.2739364029109044E-2</c:v>
                </c:pt>
                <c:pt idx="8">
                  <c:v>1.7965994898218443E-2</c:v>
                </c:pt>
                <c:pt idx="9">
                  <c:v>0.22632828548462325</c:v>
                </c:pt>
                <c:pt idx="10">
                  <c:v>2.8818723999329748E-2</c:v>
                </c:pt>
              </c:numCache>
            </c:numRef>
          </c:val>
          <c:extLst xmlns:c16r2="http://schemas.microsoft.com/office/drawing/2015/06/chart">
            <c:ext xmlns:c16="http://schemas.microsoft.com/office/drawing/2014/chart" uri="{C3380CC4-5D6E-409C-BE32-E72D297353CC}">
              <c16:uniqueId val="{0000000C-769F-4A38-8DB8-4EBA5F7CF0ED}"/>
            </c:ext>
          </c:extLst>
        </c:ser>
        <c:ser>
          <c:idx val="9"/>
          <c:order val="9"/>
          <c:tx>
            <c:strRef>
              <c:f>'1'!$B$66</c:f>
              <c:strCache>
                <c:ptCount val="1"/>
                <c:pt idx="0">
                  <c:v>10. MTPL (total)</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'1'!$C$66:$M$66</c:f>
              <c:numCache>
                <c:formatCode>0%</c:formatCode>
                <c:ptCount val="11"/>
                <c:pt idx="0">
                  <c:v>0.26560799666456014</c:v>
                </c:pt>
                <c:pt idx="1">
                  <c:v>0.39752216221187209</c:v>
                </c:pt>
                <c:pt idx="2">
                  <c:v>0.48452047229232348</c:v>
                </c:pt>
                <c:pt idx="3">
                  <c:v>0.47754081773733364</c:v>
                </c:pt>
                <c:pt idx="4">
                  <c:v>0.31952584599236661</c:v>
                </c:pt>
                <c:pt idx="5">
                  <c:v>0.7284366761310106</c:v>
                </c:pt>
                <c:pt idx="6">
                  <c:v>0.89904461735447649</c:v>
                </c:pt>
                <c:pt idx="7">
                  <c:v>0.59767492876806472</c:v>
                </c:pt>
                <c:pt idx="8">
                  <c:v>0.69261257965181866</c:v>
                </c:pt>
                <c:pt idx="9">
                  <c:v>0.45490056465778167</c:v>
                </c:pt>
                <c:pt idx="10">
                  <c:v>0.56873279120233511</c:v>
                </c:pt>
              </c:numCache>
            </c:numRef>
          </c:val>
          <c:extLst xmlns:c16r2="http://schemas.microsoft.com/office/drawing/2015/06/chart">
            <c:ext xmlns:c16="http://schemas.microsoft.com/office/drawing/2014/chart" uri="{C3380CC4-5D6E-409C-BE32-E72D297353CC}">
              <c16:uniqueId val="{0000000D-769F-4A38-8DB8-4EBA5F7CF0ED}"/>
            </c:ext>
          </c:extLst>
        </c:ser>
        <c:ser>
          <c:idx val="10"/>
          <c:order val="10"/>
          <c:tx>
            <c:strRef>
              <c:f>'1'!$B$67</c:f>
              <c:strCache>
                <c:ptCount val="1"/>
                <c:pt idx="0">
                  <c:v>11.Aircraft's liability</c:v>
                </c:pt>
              </c:strCache>
            </c:strRef>
          </c:tx>
          <c:spPr>
            <a:solidFill>
              <a:schemeClr val="accent5">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'1'!$C$67:$M$67</c:f>
              <c:numCache>
                <c:formatCode>0%</c:formatCode>
                <c:ptCount val="11"/>
                <c:pt idx="4">
                  <c:v>7.0700613816875946E-3</c:v>
                </c:pt>
                <c:pt idx="5">
                  <c:v>8.3906803859390877E-4</c:v>
                </c:pt>
                <c:pt idx="8">
                  <c:v>2.4208055123631817E-3</c:v>
                </c:pt>
              </c:numCache>
            </c:numRef>
          </c:val>
          <c:extLst xmlns:c16r2="http://schemas.microsoft.com/office/drawing/2015/06/chart">
            <c:ext xmlns:c16="http://schemas.microsoft.com/office/drawing/2014/chart" uri="{C3380CC4-5D6E-409C-BE32-E72D297353CC}">
              <c16:uniqueId val="{0000000E-769F-4A38-8DB8-4EBA5F7CF0ED}"/>
            </c:ext>
          </c:extLst>
        </c:ser>
        <c:ser>
          <c:idx val="11"/>
          <c:order val="11"/>
          <c:tx>
            <c:strRef>
              <c:f>'1'!$B$68</c:f>
              <c:strCache>
                <c:ptCount val="1"/>
                <c:pt idx="0">
                  <c:v>12. Vessel's liability</c:v>
                </c:pt>
              </c:strCache>
            </c:strRef>
          </c:tx>
          <c:spPr>
            <a:solidFill>
              <a:schemeClr val="accent6">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'1'!$C$68:$M$68</c:f>
              <c:numCache>
                <c:formatCode>0%</c:formatCode>
                <c:ptCount val="11"/>
                <c:pt idx="0">
                  <c:v>2.4517580547463153E-4</c:v>
                </c:pt>
                <c:pt idx="1">
                  <c:v>4.368259612566027E-4</c:v>
                </c:pt>
                <c:pt idx="2">
                  <c:v>1.1968094402539026E-3</c:v>
                </c:pt>
                <c:pt idx="3">
                  <c:v>1.209763577632257E-4</c:v>
                </c:pt>
                <c:pt idx="4">
                  <c:v>5.3691097949946259E-4</c:v>
                </c:pt>
                <c:pt idx="5">
                  <c:v>3.25320045673646E-4</c:v>
                </c:pt>
                <c:pt idx="6">
                  <c:v>0</c:v>
                </c:pt>
                <c:pt idx="7">
                  <c:v>4.2986428208226766E-4</c:v>
                </c:pt>
                <c:pt idx="8">
                  <c:v>9.4718334908584615E-4</c:v>
                </c:pt>
                <c:pt idx="9">
                  <c:v>3.187984399964275E-4</c:v>
                </c:pt>
                <c:pt idx="10">
                  <c:v>6.2060277078450392E-6</c:v>
                </c:pt>
              </c:numCache>
            </c:numRef>
          </c:val>
          <c:extLst xmlns:c16r2="http://schemas.microsoft.com/office/drawing/2015/06/chart">
            <c:ext xmlns:c16="http://schemas.microsoft.com/office/drawing/2014/chart" uri="{C3380CC4-5D6E-409C-BE32-E72D297353CC}">
              <c16:uniqueId val="{0000000F-769F-4A38-8DB8-4EBA5F7CF0ED}"/>
            </c:ext>
          </c:extLst>
        </c:ser>
        <c:ser>
          <c:idx val="12"/>
          <c:order val="12"/>
          <c:tx>
            <c:strRef>
              <c:f>'1'!$B$69</c:f>
              <c:strCache>
                <c:ptCount val="1"/>
                <c:pt idx="0">
                  <c:v>13. General liability</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'1'!$C$69:$M$69</c:f>
              <c:numCache>
                <c:formatCode>0%</c:formatCode>
                <c:ptCount val="11"/>
                <c:pt idx="0">
                  <c:v>4.3093253338717587E-2</c:v>
                </c:pt>
                <c:pt idx="1">
                  <c:v>3.0619009209747351E-2</c:v>
                </c:pt>
                <c:pt idx="2">
                  <c:v>1.0526610135130413E-2</c:v>
                </c:pt>
                <c:pt idx="3">
                  <c:v>4.4447028066515E-3</c:v>
                </c:pt>
                <c:pt idx="4">
                  <c:v>6.0996607998873367E-2</c:v>
                </c:pt>
                <c:pt idx="5">
                  <c:v>1.4599139673423769E-2</c:v>
                </c:pt>
                <c:pt idx="6">
                  <c:v>1.8467448044912833E-3</c:v>
                </c:pt>
                <c:pt idx="7">
                  <c:v>4.066465387049039E-2</c:v>
                </c:pt>
                <c:pt idx="8">
                  <c:v>2.0368507169934044E-2</c:v>
                </c:pt>
                <c:pt idx="9">
                  <c:v>1.7123321656461809E-2</c:v>
                </c:pt>
                <c:pt idx="10">
                  <c:v>9.1745776280975841E-3</c:v>
                </c:pt>
              </c:numCache>
            </c:numRef>
          </c:val>
          <c:extLst xmlns:c16r2="http://schemas.microsoft.com/office/drawing/2015/06/chart">
            <c:ext xmlns:c16="http://schemas.microsoft.com/office/drawing/2014/chart" uri="{C3380CC4-5D6E-409C-BE32-E72D297353CC}">
              <c16:uniqueId val="{00000010-769F-4A38-8DB8-4EBA5F7CF0ED}"/>
            </c:ext>
          </c:extLst>
        </c:ser>
        <c:ser>
          <c:idx val="13"/>
          <c:order val="13"/>
          <c:tx>
            <c:strRef>
              <c:f>'1'!$B$70</c:f>
              <c:strCache>
                <c:ptCount val="1"/>
                <c:pt idx="0">
                  <c:v>14. Credit</c:v>
                </c:pt>
              </c:strCache>
            </c:strRef>
          </c:tx>
          <c:spPr>
            <a:solidFill>
              <a:schemeClr val="accent2">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'1'!$C$70:$M$70</c:f>
              <c:numCache>
                <c:formatCode>0%</c:formatCode>
                <c:ptCount val="11"/>
              </c:numCache>
            </c:numRef>
          </c:val>
          <c:extLst xmlns:c16r2="http://schemas.microsoft.com/office/drawing/2015/06/chart">
            <c:ext xmlns:c16="http://schemas.microsoft.com/office/drawing/2014/chart" uri="{C3380CC4-5D6E-409C-BE32-E72D297353CC}">
              <c16:uniqueId val="{00000011-769F-4A38-8DB8-4EBA5F7CF0ED}"/>
            </c:ext>
          </c:extLst>
        </c:ser>
        <c:ser>
          <c:idx val="14"/>
          <c:order val="14"/>
          <c:tx>
            <c:strRef>
              <c:f>'1'!$B$71</c:f>
              <c:strCache>
                <c:ptCount val="1"/>
                <c:pt idx="0">
                  <c:v>15. Suretyship</c:v>
                </c:pt>
              </c:strCache>
            </c:strRef>
          </c:tx>
          <c:spPr>
            <a:solidFill>
              <a:schemeClr val="accent3">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'1'!$C$71:$M$71</c:f>
              <c:numCache>
                <c:formatCode>0%</c:formatCode>
                <c:ptCount val="11"/>
                <c:pt idx="0">
                  <c:v>3.9333016921063881E-6</c:v>
                </c:pt>
                <c:pt idx="1">
                  <c:v>5.8435051834764832E-5</c:v>
                </c:pt>
                <c:pt idx="2">
                  <c:v>0</c:v>
                </c:pt>
                <c:pt idx="3">
                  <c:v>0</c:v>
                </c:pt>
                <c:pt idx="5">
                  <c:v>0</c:v>
                </c:pt>
                <c:pt idx="8">
                  <c:v>2.2358405235931991E-5</c:v>
                </c:pt>
              </c:numCache>
            </c:numRef>
          </c:val>
          <c:extLst xmlns:c16r2="http://schemas.microsoft.com/office/drawing/2015/06/chart">
            <c:ext xmlns:c16="http://schemas.microsoft.com/office/drawing/2014/chart" uri="{C3380CC4-5D6E-409C-BE32-E72D297353CC}">
              <c16:uniqueId val="{00000012-769F-4A38-8DB8-4EBA5F7CF0ED}"/>
            </c:ext>
          </c:extLst>
        </c:ser>
        <c:ser>
          <c:idx val="15"/>
          <c:order val="15"/>
          <c:tx>
            <c:strRef>
              <c:f>'1'!$B$72</c:f>
              <c:strCache>
                <c:ptCount val="1"/>
                <c:pt idx="0">
                  <c:v>16. Financial losses</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'1'!$C$72:$M$72</c:f>
              <c:numCache>
                <c:formatCode>0%</c:formatCode>
                <c:ptCount val="11"/>
                <c:pt idx="0">
                  <c:v>1.2539365794435165E-2</c:v>
                </c:pt>
                <c:pt idx="1">
                  <c:v>4.3986266804867162E-2</c:v>
                </c:pt>
                <c:pt idx="2">
                  <c:v>2.4089984410718157E-3</c:v>
                </c:pt>
                <c:pt idx="3">
                  <c:v>1.5239878835107654E-4</c:v>
                </c:pt>
                <c:pt idx="4">
                  <c:v>2.4645094140958934E-4</c:v>
                </c:pt>
                <c:pt idx="5">
                  <c:v>0</c:v>
                </c:pt>
                <c:pt idx="6">
                  <c:v>0</c:v>
                </c:pt>
                <c:pt idx="7">
                  <c:v>6.6280253759410414E-3</c:v>
                </c:pt>
                <c:pt idx="8">
                  <c:v>0</c:v>
                </c:pt>
                <c:pt idx="9">
                  <c:v>2.1335926723496312E-4</c:v>
                </c:pt>
                <c:pt idx="10">
                  <c:v>1.1791452644905576E-4</c:v>
                </c:pt>
              </c:numCache>
            </c:numRef>
          </c:val>
          <c:extLst xmlns:c16r2="http://schemas.microsoft.com/office/drawing/2015/06/chart">
            <c:ext xmlns:c16="http://schemas.microsoft.com/office/drawing/2014/chart" uri="{C3380CC4-5D6E-409C-BE32-E72D297353CC}">
              <c16:uniqueId val="{00000013-769F-4A38-8DB8-4EBA5F7CF0ED}"/>
            </c:ext>
          </c:extLst>
        </c:ser>
        <c:ser>
          <c:idx val="16"/>
          <c:order val="16"/>
          <c:tx>
            <c:strRef>
              <c:f>'1'!$B$73</c:f>
              <c:strCache>
                <c:ptCount val="1"/>
                <c:pt idx="0">
                  <c:v>17. Legal expenses</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'1'!$C$73:$M$73</c:f>
              <c:numCache>
                <c:formatCode>0%</c:formatCode>
                <c:ptCount val="11"/>
              </c:numCache>
            </c:numRef>
          </c:val>
          <c:extLst xmlns:c16r2="http://schemas.microsoft.com/office/drawing/2015/06/chart">
            <c:ext xmlns:c16="http://schemas.microsoft.com/office/drawing/2014/chart" uri="{C3380CC4-5D6E-409C-BE32-E72D297353CC}">
              <c16:uniqueId val="{00000014-769F-4A38-8DB8-4EBA5F7CF0ED}"/>
            </c:ext>
          </c:extLst>
        </c:ser>
        <c:ser>
          <c:idx val="17"/>
          <c:order val="17"/>
          <c:tx>
            <c:strRef>
              <c:f>'1'!$B$74</c:f>
              <c:strCache>
                <c:ptCount val="1"/>
                <c:pt idx="0">
                  <c:v>18.Tourists assistance</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'1'!$C$74:$M$74</c:f>
              <c:numCache>
                <c:formatCode>0%</c:formatCode>
                <c:ptCount val="11"/>
                <c:pt idx="0">
                  <c:v>7.2477639179880371E-3</c:v>
                </c:pt>
                <c:pt idx="1">
                  <c:v>2.6794866145413231E-2</c:v>
                </c:pt>
                <c:pt idx="2">
                  <c:v>2.7592329793704167E-2</c:v>
                </c:pt>
                <c:pt idx="3">
                  <c:v>7.3512776360277017E-3</c:v>
                </c:pt>
                <c:pt idx="4">
                  <c:v>2.1307004157759407E-2</c:v>
                </c:pt>
                <c:pt idx="5">
                  <c:v>8.6306441820052926E-3</c:v>
                </c:pt>
                <c:pt idx="6">
                  <c:v>1.0267901112971536E-2</c:v>
                </c:pt>
                <c:pt idx="7">
                  <c:v>9.8665899082068572E-3</c:v>
                </c:pt>
                <c:pt idx="8">
                  <c:v>1.8909113082715936E-2</c:v>
                </c:pt>
                <c:pt idx="9">
                  <c:v>8.3247328047316143E-3</c:v>
                </c:pt>
                <c:pt idx="10">
                  <c:v>1.8798057927062625E-2</c:v>
                </c:pt>
              </c:numCache>
            </c:numRef>
          </c:val>
          <c:extLst xmlns:c16r2="http://schemas.microsoft.com/office/drawing/2015/06/chart">
            <c:ext xmlns:c16="http://schemas.microsoft.com/office/drawing/2014/chart" uri="{C3380CC4-5D6E-409C-BE32-E72D297353CC}">
              <c16:uniqueId val="{00000015-769F-4A38-8DB8-4EBA5F7CF0ED}"/>
            </c:ext>
          </c:extLst>
        </c:ser>
        <c:ser>
          <c:idx val="18"/>
          <c:order val="18"/>
          <c:tx>
            <c:strRef>
              <c:f>'1'!$B$75</c:f>
              <c:strCache>
                <c:ptCount val="1"/>
                <c:pt idx="0">
                  <c:v>19. Life assurance</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'1'!$C$75:$R$75</c:f>
              <c:numCache>
                <c:formatCode>0%</c:formatCode>
                <c:ptCount val="16"/>
                <c:pt idx="11">
                  <c:v>0.86369655280914592</c:v>
                </c:pt>
                <c:pt idx="12">
                  <c:v>0.95722642284243986</c:v>
                </c:pt>
                <c:pt idx="13">
                  <c:v>0.47664166392483354</c:v>
                </c:pt>
                <c:pt idx="14">
                  <c:v>0.70611491175887364</c:v>
                </c:pt>
                <c:pt idx="15">
                  <c:v>0.99963560557269249</c:v>
                </c:pt>
              </c:numCache>
            </c:numRef>
          </c:val>
          <c:extLst xmlns:c16r2="http://schemas.microsoft.com/office/drawing/2015/06/chart">
            <c:ext xmlns:c16="http://schemas.microsoft.com/office/drawing/2014/chart" uri="{C3380CC4-5D6E-409C-BE32-E72D297353CC}">
              <c16:uniqueId val="{00000016-769F-4A38-8DB8-4EBA5F7CF0ED}"/>
            </c:ext>
          </c:extLst>
        </c:ser>
        <c:ser>
          <c:idx val="19"/>
          <c:order val="19"/>
          <c:tx>
            <c:strRef>
              <c:f>'1'!$B$76</c:f>
              <c:strCache>
                <c:ptCount val="1"/>
                <c:pt idx="0">
                  <c:v>20. Marriage and birth</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'1'!$C$76:$R$76</c:f>
              <c:numCache>
                <c:formatCode>0%</c:formatCode>
                <c:ptCount val="16"/>
                <c:pt idx="14">
                  <c:v>0</c:v>
                </c:pt>
              </c:numCache>
            </c:numRef>
          </c:val>
          <c:extLst xmlns:c16r2="http://schemas.microsoft.com/office/drawing/2015/06/chart">
            <c:ext xmlns:c16="http://schemas.microsoft.com/office/drawing/2014/chart" uri="{C3380CC4-5D6E-409C-BE32-E72D297353CC}">
              <c16:uniqueId val="{00000017-769F-4A38-8DB8-4EBA5F7CF0ED}"/>
            </c:ext>
          </c:extLst>
        </c:ser>
        <c:ser>
          <c:idx val="20"/>
          <c:order val="20"/>
          <c:tx>
            <c:strRef>
              <c:f>'1'!$B$77</c:f>
              <c:strCache>
                <c:ptCount val="1"/>
                <c:pt idx="0">
                  <c:v>21. Unit- linked</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'1'!$C$77:$R$77</c:f>
              <c:numCache>
                <c:formatCode>0%</c:formatCode>
                <c:ptCount val="16"/>
                <c:pt idx="11">
                  <c:v>0.1363034471908541</c:v>
                </c:pt>
                <c:pt idx="12">
                  <c:v>4.2773577157560111E-2</c:v>
                </c:pt>
                <c:pt idx="13">
                  <c:v>0.52335833607516646</c:v>
                </c:pt>
                <c:pt idx="14">
                  <c:v>0.2938850882411263</c:v>
                </c:pt>
                <c:pt idx="15">
                  <c:v>3.6439442730754892E-4</c:v>
                </c:pt>
              </c:numCache>
            </c:numRef>
          </c:val>
          <c:extLst xmlns:c16r2="http://schemas.microsoft.com/office/drawing/2015/06/chart">
            <c:ext xmlns:c16="http://schemas.microsoft.com/office/drawing/2014/chart" uri="{C3380CC4-5D6E-409C-BE32-E72D297353CC}">
              <c16:uniqueId val="{00000018-769F-4A38-8DB8-4EBA5F7CF0ED}"/>
            </c:ext>
          </c:extLst>
        </c:ser>
        <c:dLbls>
          <c:showLegendKey val="0"/>
          <c:showVal val="0"/>
          <c:showCatName val="0"/>
          <c:showSerName val="0"/>
          <c:showPercent val="0"/>
          <c:showBubbleSize val="0"/>
        </c:dLbls>
        <c:gapWidth val="150"/>
        <c:overlap val="100"/>
        <c:axId val="156029576"/>
        <c:axId val="156029968"/>
      </c:barChart>
      <c:catAx>
        <c:axId val="156029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6029968"/>
        <c:crosses val="autoZero"/>
        <c:auto val="1"/>
        <c:lblAlgn val="ctr"/>
        <c:lblOffset val="100"/>
        <c:noMultiLvlLbl val="0"/>
      </c:catAx>
      <c:valAx>
        <c:axId val="15602996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6029576"/>
        <c:crosses val="autoZero"/>
        <c:crossBetween val="between"/>
      </c:valAx>
      <c:spPr>
        <a:noFill/>
        <a:ln>
          <a:noFill/>
        </a:ln>
        <a:effectLst/>
      </c:spPr>
    </c:plotArea>
    <c:legend>
      <c:legendPos val="b"/>
      <c:layout>
        <c:manualLayout>
          <c:xMode val="edge"/>
          <c:yMode val="edge"/>
          <c:x val="8.9525759471385316E-3"/>
          <c:y val="0.84361824126788043"/>
          <c:w val="0.97360902442771158"/>
          <c:h val="0.1263346494449535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'9'!$A$11</c:f>
              <c:strCache>
                <c:ptCount val="1"/>
                <c:pt idx="0">
                  <c:v>State</c:v>
                </c:pt>
              </c:strCache>
            </c:strRef>
          </c:tx>
          <c:spPr>
            <a:solidFill>
              <a:schemeClr val="accent5"/>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'9'!$B$58:$Q$58</c:f>
              <c:numCache>
                <c:formatCode>0.0%</c:formatCode>
                <c:ptCount val="16"/>
                <c:pt idx="0">
                  <c:v>1.8955707758738444E-3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00-2E9F-4DE2-B234-B2ABA932DEBB}"/>
            </c:ext>
          </c:extLst>
        </c:ser>
        <c:ser>
          <c:idx val="3"/>
          <c:order val="1"/>
          <c:tx>
            <c:strRef>
              <c:f>'9'!$A$10</c:f>
              <c:strCache>
                <c:ptCount val="1"/>
                <c:pt idx="0">
                  <c:v>Domestic natural persons</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E9F-4DE2-B234-B2ABA932DEBB}"/>
                </c:ext>
                <c:ext xmlns:c15="http://schemas.microsoft.com/office/drawing/2012/chart" uri="{CE6537A1-D6FC-4f65-9D91-7224C49458BB}"/>
              </c:extLst>
            </c:dLbl>
            <c:dLbl>
              <c:idx val="1"/>
              <c:layout>
                <c:manualLayout>
                  <c:x val="1.6503345804316297E-2"/>
                  <c:y val="-1.76608137886507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E9F-4DE2-B234-B2ABA932DEBB}"/>
                </c:ext>
                <c:ext xmlns:c15="http://schemas.microsoft.com/office/drawing/2012/chart" uri="{CE6537A1-D6FC-4f65-9D91-7224C49458BB}"/>
              </c:extLst>
            </c:dLbl>
            <c:dLbl>
              <c:idx val="2"/>
              <c:layout>
                <c:manualLayout>
                  <c:x val="3.7500000000000006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E9F-4DE2-B234-B2ABA932DEBB}"/>
                </c:ext>
                <c:ext xmlns:c15="http://schemas.microsoft.com/office/drawing/2012/chart" uri="{CE6537A1-D6FC-4f65-9D91-7224C49458BB}"/>
              </c:extLst>
            </c:dLbl>
            <c:dLbl>
              <c:idx val="3"/>
              <c:layout>
                <c:manualLayout>
                  <c:x val="3.8816349671456619E-2"/>
                  <c:y val="-8.6021485954565508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E9F-4DE2-B234-B2ABA932DEBB}"/>
                </c:ext>
                <c:ext xmlns:c15="http://schemas.microsoft.com/office/drawing/2012/chart" uri="{CE6537A1-D6FC-4f65-9D91-7224C49458BB}"/>
              </c:extLst>
            </c:dLbl>
            <c:dLbl>
              <c:idx val="4"/>
              <c:delete val="1"/>
              <c:extLst xmlns:c16r2="http://schemas.microsoft.com/office/drawing/2015/06/chart">
                <c:ext xmlns:c16="http://schemas.microsoft.com/office/drawing/2014/chart" uri="{C3380CC4-5D6E-409C-BE32-E72D297353CC}">
                  <c16:uniqueId val="{00000005-2E9F-4DE2-B234-B2ABA932DEBB}"/>
                </c:ext>
                <c:ext xmlns:c15="http://schemas.microsoft.com/office/drawing/2012/chart" uri="{CE6537A1-D6FC-4f65-9D91-7224C49458BB}"/>
              </c:extLst>
            </c:dLbl>
            <c:dLbl>
              <c:idx val="5"/>
              <c:delete val="1"/>
              <c:extLst xmlns:c16r2="http://schemas.microsoft.com/office/drawing/2015/06/chart">
                <c:ext xmlns:c16="http://schemas.microsoft.com/office/drawing/2014/chart" uri="{C3380CC4-5D6E-409C-BE32-E72D297353CC}">
                  <c16:uniqueId val="{00000006-2E9F-4DE2-B234-B2ABA932DEBB}"/>
                </c:ext>
                <c:ext xmlns:c15="http://schemas.microsoft.com/office/drawing/2012/chart" uri="{CE6537A1-D6FC-4f65-9D91-7224C49458BB}"/>
              </c:extLst>
            </c:dLbl>
            <c:dLbl>
              <c:idx val="6"/>
              <c:delete val="1"/>
              <c:extLst xmlns:c16r2="http://schemas.microsoft.com/office/drawing/2015/06/chart">
                <c:ext xmlns:c16="http://schemas.microsoft.com/office/drawing/2014/chart" uri="{C3380CC4-5D6E-409C-BE32-E72D297353CC}">
                  <c16:uniqueId val="{00000007-2E9F-4DE2-B234-B2ABA932DEBB}"/>
                </c:ext>
                <c:ext xmlns:c15="http://schemas.microsoft.com/office/drawing/2012/chart" uri="{CE6537A1-D6FC-4f65-9D91-7224C49458BB}"/>
              </c:extLst>
            </c:dLbl>
            <c:dLbl>
              <c:idx val="7"/>
              <c:delete val="1"/>
              <c:extLst xmlns:c16r2="http://schemas.microsoft.com/office/drawing/2015/06/chart">
                <c:ext xmlns:c16="http://schemas.microsoft.com/office/drawing/2014/chart" uri="{C3380CC4-5D6E-409C-BE32-E72D297353CC}">
                  <c16:uniqueId val="{00000008-2E9F-4DE2-B234-B2ABA932DEBB}"/>
                </c:ext>
                <c:ext xmlns:c15="http://schemas.microsoft.com/office/drawing/2012/chart" uri="{CE6537A1-D6FC-4f65-9D91-7224C49458BB}"/>
              </c:extLst>
            </c:dLbl>
            <c:dLbl>
              <c:idx val="8"/>
              <c:layout>
                <c:manualLayout>
                  <c:x val="7.3061117735864827E-3"/>
                  <c:y val="-6.756410796244052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2E9F-4DE2-B234-B2ABA932DEBB}"/>
                </c:ext>
                <c:ext xmlns:c15="http://schemas.microsoft.com/office/drawing/2012/chart" uri="{CE6537A1-D6FC-4f65-9D91-7224C49458BB}"/>
              </c:extLst>
            </c:dLbl>
            <c:dLbl>
              <c:idx val="9"/>
              <c:delete val="1"/>
              <c:extLst xmlns:c16r2="http://schemas.microsoft.com/office/drawing/2015/06/chart">
                <c:ext xmlns:c16="http://schemas.microsoft.com/office/drawing/2014/chart" uri="{C3380CC4-5D6E-409C-BE32-E72D297353CC}">
                  <c16:uniqueId val="{0000000A-2E9F-4DE2-B234-B2ABA932DEBB}"/>
                </c:ext>
                <c:ext xmlns:c15="http://schemas.microsoft.com/office/drawing/2012/chart" uri="{CE6537A1-D6FC-4f65-9D91-7224C49458BB}"/>
              </c:extLst>
            </c:dLbl>
            <c:dLbl>
              <c:idx val="10"/>
              <c:delete val="1"/>
              <c:extLst xmlns:c16r2="http://schemas.microsoft.com/office/drawing/2015/06/chart">
                <c:ext xmlns:c16="http://schemas.microsoft.com/office/drawing/2014/chart" uri="{C3380CC4-5D6E-409C-BE32-E72D297353CC}">
                  <c16:uniqueId val="{0000000B-2E9F-4DE2-B234-B2ABA932DEBB}"/>
                </c:ext>
                <c:ext xmlns:c15="http://schemas.microsoft.com/office/drawing/2012/chart" uri="{CE6537A1-D6FC-4f65-9D91-7224C49458BB}"/>
              </c:extLst>
            </c:dLbl>
            <c:dLbl>
              <c:idx val="11"/>
              <c:delete val="1"/>
              <c:extLst xmlns:c16r2="http://schemas.microsoft.com/office/drawing/2015/06/chart">
                <c:ext xmlns:c16="http://schemas.microsoft.com/office/drawing/2014/chart" uri="{C3380CC4-5D6E-409C-BE32-E72D297353CC}">
                  <c16:uniqueId val="{0000000C-2E9F-4DE2-B234-B2ABA932DEBB}"/>
                </c:ext>
                <c:ext xmlns:c15="http://schemas.microsoft.com/office/drawing/2012/chart" uri="{CE6537A1-D6FC-4f65-9D91-7224C49458BB}"/>
              </c:extLst>
            </c:dLbl>
            <c:dLbl>
              <c:idx val="12"/>
              <c:delete val="1"/>
              <c:extLst xmlns:c16r2="http://schemas.microsoft.com/office/drawing/2015/06/chart">
                <c:ext xmlns:c16="http://schemas.microsoft.com/office/drawing/2014/chart" uri="{C3380CC4-5D6E-409C-BE32-E72D297353CC}">
                  <c16:uniqueId val="{0000000D-2E9F-4DE2-B234-B2ABA932DEBB}"/>
                </c:ext>
                <c:ext xmlns:c15="http://schemas.microsoft.com/office/drawing/2012/chart" uri="{CE6537A1-D6FC-4f65-9D91-7224C49458BB}"/>
              </c:extLst>
            </c:dLbl>
            <c:dLbl>
              <c:idx val="13"/>
              <c:delete val="1"/>
              <c:extLst xmlns:c16r2="http://schemas.microsoft.com/office/drawing/2015/06/chart">
                <c:ext xmlns:c16="http://schemas.microsoft.com/office/drawing/2014/chart" uri="{C3380CC4-5D6E-409C-BE32-E72D297353CC}">
                  <c16:uniqueId val="{0000000E-2E9F-4DE2-B234-B2ABA932DEBB}"/>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F-2E9F-4DE2-B234-B2ABA932DEBB}"/>
                </c:ext>
                <c:ext xmlns:c15="http://schemas.microsoft.com/office/drawing/2012/chart" uri="{CE6537A1-D6FC-4f65-9D91-7224C49458BB}"/>
              </c:extLst>
            </c:dLbl>
            <c:dLbl>
              <c:idx val="15"/>
              <c:layout>
                <c:manualLayout>
                  <c:x val="2.7586206896551845E-2"/>
                  <c:y val="-3.0747722093415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E9F-4DE2-B234-B2ABA932DEBB}"/>
                </c:ext>
                <c:ext xmlns:c15="http://schemas.microsoft.com/office/drawing/2012/chart" uri="{CE6537A1-D6FC-4f65-9D91-7224C49458BB}"/>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'9'!$B$57:$Q$57</c:f>
              <c:numCache>
                <c:formatCode>0.0%</c:formatCode>
                <c:ptCount val="16"/>
                <c:pt idx="0">
                  <c:v>3.337737747783158E-2</c:v>
                </c:pt>
                <c:pt idx="1">
                  <c:v>0.18946896185032569</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1-2E9F-4DE2-B234-B2ABA932DEBB}"/>
            </c:ext>
          </c:extLst>
        </c:ser>
        <c:ser>
          <c:idx val="2"/>
          <c:order val="2"/>
          <c:tx>
            <c:strRef>
              <c:f>'9'!$A$9</c:f>
              <c:strCache>
                <c:ptCount val="1"/>
                <c:pt idx="0">
                  <c:v>Domestic financial legal entities</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760-4C4A-8331-725B50B18EB1}"/>
                </c:ext>
                <c:ext xmlns:c15="http://schemas.microsoft.com/office/drawing/2012/chart" uri="{CE6537A1-D6FC-4f65-9D91-7224C49458BB}"/>
              </c:extLst>
            </c:dLbl>
            <c:dLbl>
              <c:idx val="1"/>
              <c:layout>
                <c:manualLayout>
                  <c:x val="-8.215801548154592E-4"/>
                  <c:y val="8.199643493761141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9760-4C4A-8331-725B50B18EB1}"/>
                </c:ext>
                <c:ext xmlns:c15="http://schemas.microsoft.com/office/drawing/2012/chart" uri="{CE6537A1-D6FC-4f65-9D91-7224C49458BB}"/>
              </c:extLst>
            </c:dLbl>
            <c:dLbl>
              <c:idx val="3"/>
              <c:layout>
                <c:manualLayout>
                  <c:x val="9.8589618577855104E-3"/>
                  <c:y val="-2.13903743315508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9760-4C4A-8331-725B50B18EB1}"/>
                </c:ext>
                <c:ext xmlns:c15="http://schemas.microsoft.com/office/drawing/2012/chart" uri="{CE6537A1-D6FC-4f65-9D91-7224C49458BB}"/>
              </c:extLst>
            </c:dLbl>
            <c:dLbl>
              <c:idx val="4"/>
              <c:layout>
                <c:manualLayout>
                  <c:x val="1.6431603096309182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9760-4C4A-8331-725B50B18EB1}"/>
                </c:ext>
                <c:ext xmlns:c15="http://schemas.microsoft.com/office/drawing/2012/chart" uri="{CE6537A1-D6FC-4f65-9D91-7224C49458BB}"/>
              </c:extLst>
            </c:dLbl>
            <c:dLbl>
              <c:idx val="9"/>
              <c:layout>
                <c:manualLayout>
                  <c:x val="-1.3145282477047347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9760-4C4A-8331-725B50B18EB1}"/>
                </c:ext>
                <c:ext xmlns:c15="http://schemas.microsoft.com/office/drawing/2012/chart" uri="{CE6537A1-D6FC-4f65-9D91-7224C49458BB}"/>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'9'!$B$56:$Q$56</c:f>
              <c:numCache>
                <c:formatCode>0.0%</c:formatCode>
                <c:ptCount val="16"/>
                <c:pt idx="0">
                  <c:v>1.4077400614945459E-4</c:v>
                </c:pt>
                <c:pt idx="1">
                  <c:v>1.1298684035624088E-3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xmlns:c16r2="http://schemas.microsoft.com/office/drawing/2015/06/chart">
            <c:ext xmlns:c16="http://schemas.microsoft.com/office/drawing/2014/chart" uri="{C3380CC4-5D6E-409C-BE32-E72D297353CC}">
              <c16:uniqueId val="{00000012-2E9F-4DE2-B234-B2ABA932DEBB}"/>
            </c:ext>
          </c:extLst>
        </c:ser>
        <c:ser>
          <c:idx val="1"/>
          <c:order val="3"/>
          <c:tx>
            <c:strRef>
              <c:f>'9'!$A$7</c:f>
              <c:strCache>
                <c:ptCount val="1"/>
                <c:pt idx="0">
                  <c:v>Foreign natural persons</c:v>
                </c:pt>
              </c:strCache>
            </c:strRef>
          </c:tx>
          <c:spPr>
            <a:solidFill>
              <a:schemeClr val="accent2"/>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'9'!$B$54:$Q$54</c:f>
              <c:numCache>
                <c:formatCode>0.0%</c:formatCode>
                <c:ptCount val="16"/>
                <c:pt idx="0">
                  <c:v>1.9471414513939414E-3</c:v>
                </c:pt>
                <c:pt idx="1">
                  <c:v>1.1132526917453146E-3</c:v>
                </c:pt>
                <c:pt idx="2">
                  <c:v>0</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3-2E9F-4DE2-B234-B2ABA932DEBB}"/>
            </c:ext>
          </c:extLst>
        </c:ser>
        <c:ser>
          <c:idx val="0"/>
          <c:order val="4"/>
          <c:tx>
            <c:strRef>
              <c:f>'9'!$A$6</c:f>
              <c:strCache>
                <c:ptCount val="1"/>
                <c:pt idx="0">
                  <c:v>Foreign financial legal entities</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9760-4C4A-8331-725B50B18EB1}"/>
                </c:ext>
                <c:ext xmlns:c15="http://schemas.microsoft.com/office/drawing/2012/chart" uri="{CE6537A1-D6FC-4f65-9D91-7224C49458BB}"/>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'9'!$B$53:$Q$53</c:f>
              <c:numCache>
                <c:formatCode>0.0%</c:formatCode>
                <c:ptCount val="16"/>
                <c:pt idx="0">
                  <c:v>0.9425865063236798</c:v>
                </c:pt>
                <c:pt idx="1">
                  <c:v>0.80828791705436676</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xmlns:c16r2="http://schemas.microsoft.com/office/drawing/2015/06/chart">
            <c:ext xmlns:c16="http://schemas.microsoft.com/office/drawing/2014/chart" uri="{C3380CC4-5D6E-409C-BE32-E72D297353CC}">
              <c16:uniqueId val="{00000014-2E9F-4DE2-B234-B2ABA932DEBB}"/>
            </c:ext>
          </c:extLst>
        </c:ser>
        <c:ser>
          <c:idx val="5"/>
          <c:order val="5"/>
          <c:tx>
            <c:strRef>
              <c:f>'9'!$A$5</c:f>
              <c:strCache>
                <c:ptCount val="1"/>
                <c:pt idx="0">
                  <c:v>Foreign nonfinancial legal entities</c:v>
                </c:pt>
              </c:strCache>
            </c:strRef>
          </c:tx>
          <c:spPr>
            <a:solidFill>
              <a:schemeClr val="accent6"/>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5-2E9F-4DE2-B234-B2ABA932DEBB}"/>
            </c:ext>
          </c:extLst>
        </c:ser>
        <c:ser>
          <c:idx val="6"/>
          <c:order val="6"/>
          <c:tx>
            <c:strRef>
              <c:f>'9'!$A$8</c:f>
              <c:strCache>
                <c:ptCount val="1"/>
                <c:pt idx="0">
                  <c:v>Domestic nonfinancial legal entities</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'9'!$B$55:$Q$55</c:f>
              <c:numCache>
                <c:formatCode>0.0%</c:formatCode>
                <c:ptCount val="16"/>
                <c:pt idx="0">
                  <c:v>2.005262996507132E-2</c:v>
                </c:pt>
                <c:pt idx="1">
                  <c:v>0</c:v>
                </c:pt>
                <c:pt idx="2">
                  <c:v>5.3421368547418975E-2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74592272"/>
        <c:axId val="174591096"/>
        <c:axId val="0"/>
      </c:bar3DChart>
      <c:catAx>
        <c:axId val="174592272"/>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74591096"/>
        <c:crosses val="autoZero"/>
        <c:auto val="1"/>
        <c:lblAlgn val="ctr"/>
        <c:lblOffset val="100"/>
        <c:noMultiLvlLbl val="0"/>
      </c:catAx>
      <c:valAx>
        <c:axId val="174591096"/>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592272"/>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9304733460041633E-2"/>
          <c:y val="3.228849084571999E-2"/>
          <c:w val="0.93965757187328325"/>
          <c:h val="0.72553512302853129"/>
        </c:manualLayout>
      </c:layout>
      <c:barChart>
        <c:barDir val="col"/>
        <c:grouping val="clustered"/>
        <c:varyColors val="0"/>
        <c:ser>
          <c:idx val="0"/>
          <c:order val="0"/>
          <c:tx>
            <c:strRef>
              <c:f>'12'!$A$6</c:f>
              <c:strCache>
                <c:ptCount val="1"/>
                <c:pt idx="0">
                  <c:v>Solvency margin</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BEE-4018-AE86-FF0639A90A46}"/>
                </c:ext>
                <c:ext xmlns:c15="http://schemas.microsoft.com/office/drawing/2012/chart" uri="{CE6537A1-D6FC-4f65-9D91-7224C49458BB}"/>
              </c:extLst>
            </c:dLbl>
            <c:dLbl>
              <c:idx val="5"/>
              <c:layout>
                <c:manualLayout>
                  <c:x val="-7.9602287476302786E-3"/>
                  <c:y val="9.9750597325427397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BEE-4018-AE86-FF0639A90A46}"/>
                </c:ext>
                <c:ext xmlns:c15="http://schemas.microsoft.com/office/drawing/2012/chart" uri="{CE6537A1-D6FC-4f65-9D91-7224C49458BB}"/>
              </c:extLst>
            </c:dLbl>
            <c:dLbl>
              <c:idx val="6"/>
              <c:layout>
                <c:manualLayout>
                  <c:x val="-9.2868988391377246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BEE-4018-AE86-FF0639A90A46}"/>
                </c:ext>
                <c:ext xmlns:c15="http://schemas.microsoft.com/office/drawing/2012/chart" uri="{CE6537A1-D6FC-4f65-9D91-7224C49458BB}"/>
              </c:extLst>
            </c:dLbl>
            <c:dLbl>
              <c:idx val="7"/>
              <c:layout>
                <c:manualLayout>
                  <c:x val="-7.9601990049752124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BEE-4018-AE86-FF0639A90A46}"/>
                </c:ext>
                <c:ext xmlns:c15="http://schemas.microsoft.com/office/drawing/2012/chart" uri="{CE6537A1-D6FC-4f65-9D91-7224C49458BB}"/>
              </c:extLst>
            </c:dLbl>
            <c:dLbl>
              <c:idx val="8"/>
              <c:layout>
                <c:manualLayout>
                  <c:x val="-7.6512818569158996E-3"/>
                  <c:y val="-9.7000723932557381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BEE-4018-AE86-FF0639A90A46}"/>
                </c:ext>
                <c:ext xmlns:c15="http://schemas.microsoft.com/office/drawing/2012/chart" uri="{CE6537A1-D6FC-4f65-9D91-7224C49458BB}"/>
              </c:extLst>
            </c:dLbl>
            <c:dLbl>
              <c:idx val="9"/>
              <c:layout>
                <c:manualLayout>
                  <c:x val="-8.930959442344193E-3"/>
                  <c:y val="5.6380499421320885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BEE-4018-AE86-FF0639A90A46}"/>
                </c:ext>
                <c:ext xmlns:c15="http://schemas.microsoft.com/office/drawing/2012/chart" uri="{CE6537A1-D6FC-4f65-9D91-7224C49458BB}"/>
              </c:extLst>
            </c:dLbl>
            <c:dLbl>
              <c:idx val="10"/>
              <c:layout>
                <c:manualLayout>
                  <c:x val="-1.2649149903193508E-2"/>
                  <c:y val="5.291009699628865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BEE-4018-AE86-FF0639A90A46}"/>
                </c:ext>
                <c:ext xmlns:c15="http://schemas.microsoft.com/office/drawing/2012/chart" uri="{CE6537A1-D6FC-4f65-9D91-7224C49458BB}"/>
              </c:extLst>
            </c:dLbl>
            <c:dLbl>
              <c:idx val="11"/>
              <c:layout>
                <c:manualLayout>
                  <c:x val="-1.1878045930179305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BEE-4018-AE86-FF0639A90A46}"/>
                </c:ext>
                <c:ext xmlns:c15="http://schemas.microsoft.com/office/drawing/2012/chart" uri="{CE6537A1-D6FC-4f65-9D91-7224C49458BB}"/>
              </c:extLst>
            </c:dLbl>
            <c:dLbl>
              <c:idx val="12"/>
              <c:layout>
                <c:manualLayout>
                  <c:x val="-9.2306331744634179E-3"/>
                  <c:y val="-4.1661493697865846E-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BEE-4018-AE86-FF0639A90A46}"/>
                </c:ext>
                <c:ext xmlns:c15="http://schemas.microsoft.com/office/drawing/2012/chart" uri="{CE6537A1-D6FC-4f65-9D91-7224C49458BB}"/>
              </c:extLst>
            </c:dLbl>
            <c:dLbl>
              <c:idx val="13"/>
              <c:layout>
                <c:manualLayout>
                  <c:x val="-8.9914753435605121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FBEE-4018-AE86-FF0639A90A46}"/>
                </c:ext>
                <c:ext xmlns:c15="http://schemas.microsoft.com/office/drawing/2012/chart" uri="{CE6537A1-D6FC-4f65-9D91-7224C49458BB}"/>
              </c:extLst>
            </c:dLbl>
            <c:dLbl>
              <c:idx val="14"/>
              <c:layout>
                <c:manualLayout>
                  <c:x val="-1.0356999598876855E-2"/>
                  <c:y val="-5.2910096996289626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D31-4387-8B82-1A531CA6E7A6}"/>
                </c:ext>
                <c:ext xmlns:c15="http://schemas.microsoft.com/office/drawing/2012/chart" uri="{CE6537A1-D6FC-4f65-9D91-7224C49458BB}"/>
              </c:extLst>
            </c:dLbl>
            <c:dLbl>
              <c:idx val="15"/>
              <c:layout>
                <c:manualLayout>
                  <c:x val="-7.2202166064981952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34C-4F13-837F-FCC4D2B9DBDB}"/>
                </c:ext>
                <c:ext xmlns:c15="http://schemas.microsoft.com/office/drawing/2012/chart" uri="{CE6537A1-D6FC-4f65-9D91-7224C49458BB}"/>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Croatia nonlife</c:v>
                </c:pt>
                <c:pt idx="11">
                  <c:v>Croatia life</c:v>
                </c:pt>
                <c:pt idx="12">
                  <c:v>Grawe</c:v>
                </c:pt>
                <c:pt idx="13">
                  <c:v>Winner life</c:v>
                </c:pt>
                <c:pt idx="14">
                  <c:v>Uniqa life</c:v>
                </c:pt>
                <c:pt idx="15">
                  <c:v>Triglav life</c:v>
                </c:pt>
              </c:strCache>
            </c:strRef>
          </c:cat>
          <c:val>
            <c:numRef>
              <c:f>('12'!$B$6:$L$6,'12'!$N$6:$R$6)</c:f>
              <c:numCache>
                <c:formatCode>#,##0</c:formatCode>
                <c:ptCount val="16"/>
                <c:pt idx="0">
                  <c:v>89923</c:v>
                </c:pt>
                <c:pt idx="1">
                  <c:v>172332</c:v>
                </c:pt>
                <c:pt idx="2">
                  <c:v>152151</c:v>
                </c:pt>
                <c:pt idx="3">
                  <c:v>118324</c:v>
                </c:pt>
                <c:pt idx="4">
                  <c:v>186701</c:v>
                </c:pt>
                <c:pt idx="5">
                  <c:v>69679</c:v>
                </c:pt>
                <c:pt idx="6">
                  <c:v>57797</c:v>
                </c:pt>
                <c:pt idx="7">
                  <c:v>167097</c:v>
                </c:pt>
                <c:pt idx="8">
                  <c:v>106840</c:v>
                </c:pt>
                <c:pt idx="9">
                  <c:v>141360</c:v>
                </c:pt>
                <c:pt idx="10">
                  <c:v>105777</c:v>
                </c:pt>
                <c:pt idx="11">
                  <c:v>189432</c:v>
                </c:pt>
                <c:pt idx="12">
                  <c:v>144827</c:v>
                </c:pt>
                <c:pt idx="13">
                  <c:v>55204</c:v>
                </c:pt>
                <c:pt idx="14">
                  <c:v>51457</c:v>
                </c:pt>
                <c:pt idx="15">
                  <c:v>17530</c:v>
                </c:pt>
              </c:numCache>
            </c:numRef>
          </c:val>
          <c:extLst xmlns:c16r2="http://schemas.microsoft.com/office/drawing/2015/06/chart">
            <c:ext xmlns:c16="http://schemas.microsoft.com/office/drawing/2014/chart" uri="{C3380CC4-5D6E-409C-BE32-E72D297353CC}">
              <c16:uniqueId val="{0000000A-FBEE-4018-AE86-FF0639A90A46}"/>
            </c:ext>
          </c:extLst>
        </c:ser>
        <c:ser>
          <c:idx val="1"/>
          <c:order val="1"/>
          <c:tx>
            <c:strRef>
              <c:f>'12'!$A$5</c:f>
              <c:strCache>
                <c:ptCount val="1"/>
                <c:pt idx="0">
                  <c:v>Total capital</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D31-4387-8B82-1A531CA6E7A6}"/>
                </c:ext>
                <c:ext xmlns:c15="http://schemas.microsoft.com/office/drawing/2012/chart" uri="{CE6537A1-D6FC-4f65-9D91-7224C49458BB}"/>
              </c:extLst>
            </c:dLbl>
            <c:dLbl>
              <c:idx val="2"/>
              <c:layout>
                <c:manualLayout>
                  <c:x val="5.3120849933598925E-3"/>
                  <c:y val="-4.96574705866644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FBEE-4018-AE86-FF0639A90A46}"/>
                </c:ext>
                <c:ext xmlns:c15="http://schemas.microsoft.com/office/drawing/2012/chart" uri="{CE6537A1-D6FC-4f65-9D91-7224C49458BB}"/>
              </c:extLst>
            </c:dLbl>
            <c:dLbl>
              <c:idx val="4"/>
              <c:layout>
                <c:manualLayout>
                  <c:x val="5.9221658206429781E-3"/>
                  <c:y val="-5.182567726737338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D31-4387-8B82-1A531CA6E7A6}"/>
                </c:ext>
                <c:ext xmlns:c15="http://schemas.microsoft.com/office/drawing/2012/chart" uri="{CE6537A1-D6FC-4f65-9D91-7224C49458BB}"/>
              </c:extLst>
            </c:dLbl>
            <c:dLbl>
              <c:idx val="7"/>
              <c:layout>
                <c:manualLayout>
                  <c:x val="0"/>
                  <c:y val="-3.769140164899881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D31-4387-8B82-1A531CA6E7A6}"/>
                </c:ext>
                <c:ext xmlns:c15="http://schemas.microsoft.com/office/drawing/2012/chart" uri="{CE6537A1-D6FC-4f65-9D91-7224C49458BB}"/>
              </c:extLst>
            </c:dLbl>
            <c:dLbl>
              <c:idx val="8"/>
              <c:layout>
                <c:manualLayout>
                  <c:x val="5.076142131979695E-3"/>
                  <c:y val="-4.240282685512367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D31-4387-8B82-1A531CA6E7A6}"/>
                </c:ext>
                <c:ext xmlns:c15="http://schemas.microsoft.com/office/drawing/2012/chart" uri="{CE6537A1-D6FC-4f65-9D91-7224C49458BB}"/>
              </c:extLst>
            </c:dLbl>
            <c:dLbl>
              <c:idx val="11"/>
              <c:layout>
                <c:manualLayout>
                  <c:x val="3.3840947546531302E-3"/>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D31-4387-8B82-1A531CA6E7A6}"/>
                </c:ext>
                <c:ext xmlns:c15="http://schemas.microsoft.com/office/drawing/2012/chart" uri="{CE6537A1-D6FC-4f65-9D91-7224C49458BB}"/>
              </c:extLst>
            </c:dLbl>
            <c:dLbl>
              <c:idx val="12"/>
              <c:layout>
                <c:manualLayout>
                  <c:x val="4.2301184433164128E-3"/>
                  <c:y val="-3.297997644287396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D31-4387-8B82-1A531CA6E7A6}"/>
                </c:ext>
                <c:ext xmlns:c15="http://schemas.microsoft.com/office/drawing/2012/chart" uri="{CE6537A1-D6FC-4f65-9D91-7224C49458BB}"/>
              </c:extLst>
            </c:dLbl>
            <c:dLbl>
              <c:idx val="15"/>
              <c:layout>
                <c:manualLayout>
                  <c:x val="-3.1545741324921135E-3"/>
                  <c:y val="-2.469135802469143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FBEE-4018-AE86-FF0639A90A46}"/>
                </c:ext>
                <c:ext xmlns:c15="http://schemas.microsoft.com/office/drawing/2012/chart" uri="{CE6537A1-D6FC-4f65-9D91-7224C49458BB}"/>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Croatia nonlife</c:v>
                </c:pt>
                <c:pt idx="11">
                  <c:v>Croatia life</c:v>
                </c:pt>
                <c:pt idx="12">
                  <c:v>Grawe</c:v>
                </c:pt>
                <c:pt idx="13">
                  <c:v>Winner life</c:v>
                </c:pt>
                <c:pt idx="14">
                  <c:v>Uniqa life</c:v>
                </c:pt>
                <c:pt idx="15">
                  <c:v>Triglav life</c:v>
                </c:pt>
              </c:strCache>
            </c:strRef>
          </c:cat>
          <c:val>
            <c:numRef>
              <c:f>('12'!$B$5:$L$5,'12'!$N$5:$R$5)</c:f>
              <c:numCache>
                <c:formatCode>#,##0</c:formatCode>
                <c:ptCount val="16"/>
                <c:pt idx="0">
                  <c:v>1445397</c:v>
                </c:pt>
                <c:pt idx="1">
                  <c:v>850526</c:v>
                </c:pt>
                <c:pt idx="2">
                  <c:v>394971</c:v>
                </c:pt>
                <c:pt idx="3">
                  <c:v>336929</c:v>
                </c:pt>
                <c:pt idx="4">
                  <c:v>494937</c:v>
                </c:pt>
                <c:pt idx="5">
                  <c:v>432206</c:v>
                </c:pt>
                <c:pt idx="6">
                  <c:v>190770</c:v>
                </c:pt>
                <c:pt idx="7">
                  <c:v>318396</c:v>
                </c:pt>
                <c:pt idx="8">
                  <c:v>527339</c:v>
                </c:pt>
                <c:pt idx="9">
                  <c:v>285356</c:v>
                </c:pt>
                <c:pt idx="10">
                  <c:v>199208</c:v>
                </c:pt>
                <c:pt idx="11">
                  <c:v>459057</c:v>
                </c:pt>
                <c:pt idx="12">
                  <c:v>521202</c:v>
                </c:pt>
                <c:pt idx="13">
                  <c:v>243883</c:v>
                </c:pt>
                <c:pt idx="14">
                  <c:v>195571</c:v>
                </c:pt>
                <c:pt idx="15">
                  <c:v>259522</c:v>
                </c:pt>
              </c:numCache>
            </c:numRef>
          </c:val>
          <c:extLst xmlns:c16r2="http://schemas.microsoft.com/office/drawing/2015/06/char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axId val="174588744"/>
        <c:axId val="174594624"/>
      </c:barChart>
      <c:catAx>
        <c:axId val="174588744"/>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74594624"/>
        <c:crosses val="autoZero"/>
        <c:auto val="1"/>
        <c:lblAlgn val="ctr"/>
        <c:lblOffset val="100"/>
        <c:noMultiLvlLbl val="0"/>
      </c:catAx>
      <c:valAx>
        <c:axId val="174594624"/>
        <c:scaling>
          <c:orientation val="minMax"/>
          <c:max val="1750000.0000000002"/>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74588744"/>
        <c:crosses val="autoZero"/>
        <c:crossBetween val="between"/>
        <c:majorUnit val="200000"/>
      </c:valAx>
      <c:spPr>
        <a:solidFill>
          <a:schemeClr val="bg1">
            <a:lumMod val="95000"/>
          </a:schemeClr>
        </a:solidFill>
      </c:spPr>
    </c:plotArea>
    <c:legend>
      <c:legendPos val="b"/>
      <c:layout>
        <c:manualLayout>
          <c:xMode val="edge"/>
          <c:yMode val="edge"/>
          <c:x val="0.3702973048946499"/>
          <c:y val="0.89747440519621458"/>
          <c:w val="0.26183777569320077"/>
          <c:h val="0.1025255948037854"/>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507441</xdr:colOff>
      <xdr:row>20</xdr:row>
      <xdr:rowOff>136071</xdr:rowOff>
    </xdr:from>
    <xdr:to>
      <xdr:col>8</xdr:col>
      <xdr:colOff>71437</xdr:colOff>
      <xdr:row>33</xdr:row>
      <xdr:rowOff>166687</xdr:rowOff>
    </xdr:to>
    <xdr:pic>
      <xdr:nvPicPr>
        <xdr:cNvPr id="4" name="Picture 3" descr="http://illingworthresearch.com/wp-content/uploads/2011/08/GraphStatistics-1024x759.jpg">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75191" y="4755696"/>
          <a:ext cx="3278746"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431006</xdr:colOff>
      <xdr:row>1</xdr:row>
      <xdr:rowOff>71437</xdr:rowOff>
    </xdr:from>
    <xdr:ext cx="1416844" cy="1414463"/>
    <xdr:pic>
      <xdr:nvPicPr>
        <xdr:cNvPr id="12" name="Picture 1" descr="logo">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10412"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23811</xdr:colOff>
      <xdr:row>32</xdr:row>
      <xdr:rowOff>164307</xdr:rowOff>
    </xdr:from>
    <xdr:to>
      <xdr:col>14</xdr:col>
      <xdr:colOff>83343</xdr:colOff>
      <xdr:row>49</xdr:row>
      <xdr:rowOff>73819</xdr:rowOff>
    </xdr:to>
    <xdr:graphicFrame macro="">
      <xdr:nvGraphicFramePr>
        <xdr:cNvPr id="2" name="Графикон 1">
          <a:extLst>
            <a:ext uri="{FF2B5EF4-FFF2-40B4-BE49-F238E27FC236}">
              <a16:creationId xmlns:a16="http://schemas.microsoft.com/office/drawing/2014/main" xmlns="" id="{8AF7EE27-DE6E-4B83-B5B8-3B5204EF36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71438</xdr:colOff>
      <xdr:row>1</xdr:row>
      <xdr:rowOff>95249</xdr:rowOff>
    </xdr:from>
    <xdr:to>
      <xdr:col>21</xdr:col>
      <xdr:colOff>523875</xdr:colOff>
      <xdr:row>42</xdr:row>
      <xdr:rowOff>126999</xdr:rowOff>
    </xdr:to>
    <xdr:graphicFrame macro="">
      <xdr:nvGraphicFramePr>
        <xdr:cNvPr id="7" name="Графикон 3">
          <a:extLst>
            <a:ext uri="{FF2B5EF4-FFF2-40B4-BE49-F238E27FC236}">
              <a16:creationId xmlns:a16="http://schemas.microsoft.com/office/drawing/2014/main" xmlns=""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105834</xdr:colOff>
      <xdr:row>13</xdr:row>
      <xdr:rowOff>10584</xdr:rowOff>
    </xdr:from>
    <xdr:to>
      <xdr:col>19</xdr:col>
      <xdr:colOff>620184</xdr:colOff>
      <xdr:row>31</xdr:row>
      <xdr:rowOff>143934</xdr:rowOff>
    </xdr:to>
    <xdr:graphicFrame macro="">
      <xdr:nvGraphicFramePr>
        <xdr:cNvPr id="3" name="Chart 2">
          <a:extLst>
            <a:ext uri="{FF2B5EF4-FFF2-40B4-BE49-F238E27FC236}">
              <a16:creationId xmlns:a16="http://schemas.microsoft.com/office/drawing/2014/main" xmlns=""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7</xdr:row>
      <xdr:rowOff>3174</xdr:rowOff>
    </xdr:from>
    <xdr:to>
      <xdr:col>20</xdr:col>
      <xdr:colOff>214312</xdr:colOff>
      <xdr:row>24</xdr:row>
      <xdr:rowOff>107156</xdr:rowOff>
    </xdr:to>
    <xdr:graphicFrame macro="">
      <xdr:nvGraphicFramePr>
        <xdr:cNvPr id="5" name="Chart 4">
          <a:extLst>
            <a:ext uri="{FF2B5EF4-FFF2-40B4-BE49-F238E27FC236}">
              <a16:creationId xmlns:a16="http://schemas.microsoft.com/office/drawing/2014/main" xmlns=""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3K2021_web_MK%20_rabot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48814</v>
          </cell>
          <cell r="C3">
            <v>48963</v>
          </cell>
          <cell r="D3">
            <v>60179</v>
          </cell>
          <cell r="E3">
            <v>16665</v>
          </cell>
          <cell r="F3">
            <v>57579</v>
          </cell>
          <cell r="G3">
            <v>33762</v>
          </cell>
          <cell r="H3">
            <v>12244</v>
          </cell>
          <cell r="I3">
            <v>36428</v>
          </cell>
          <cell r="J3">
            <v>28990</v>
          </cell>
          <cell r="K3">
            <v>61847</v>
          </cell>
          <cell r="L3">
            <v>53983</v>
          </cell>
          <cell r="M3">
            <v>459454</v>
          </cell>
        </row>
        <row r="4">
          <cell r="B4">
            <v>4919</v>
          </cell>
          <cell r="C4">
            <v>74731</v>
          </cell>
          <cell r="D4">
            <v>18114</v>
          </cell>
          <cell r="E4">
            <v>12314</v>
          </cell>
          <cell r="F4">
            <v>63189</v>
          </cell>
          <cell r="G4">
            <v>1455</v>
          </cell>
          <cell r="H4">
            <v>0</v>
          </cell>
          <cell r="I4">
            <v>14101</v>
          </cell>
          <cell r="J4">
            <v>129</v>
          </cell>
          <cell r="K4">
            <v>61592</v>
          </cell>
          <cell r="L4">
            <v>49089</v>
          </cell>
          <cell r="M4">
            <v>299633</v>
          </cell>
        </row>
        <row r="5">
          <cell r="B5">
            <v>48238</v>
          </cell>
          <cell r="C5">
            <v>116833</v>
          </cell>
          <cell r="D5">
            <v>118587</v>
          </cell>
          <cell r="E5">
            <v>41374</v>
          </cell>
          <cell r="F5">
            <v>56695</v>
          </cell>
          <cell r="G5">
            <v>43503</v>
          </cell>
          <cell r="H5">
            <v>5936</v>
          </cell>
          <cell r="I5">
            <v>60177</v>
          </cell>
          <cell r="J5">
            <v>63832</v>
          </cell>
          <cell r="K5">
            <v>63122</v>
          </cell>
          <cell r="L5">
            <v>39803</v>
          </cell>
          <cell r="M5">
            <v>658100</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78100</v>
          </cell>
          <cell r="G7">
            <v>9</v>
          </cell>
          <cell r="H7">
            <v>0</v>
          </cell>
          <cell r="I7">
            <v>0</v>
          </cell>
          <cell r="J7">
            <v>739</v>
          </cell>
          <cell r="K7">
            <v>2200</v>
          </cell>
          <cell r="L7">
            <v>0</v>
          </cell>
          <cell r="M7">
            <v>81048</v>
          </cell>
        </row>
        <row r="8">
          <cell r="B8">
            <v>6</v>
          </cell>
          <cell r="C8">
            <v>302</v>
          </cell>
          <cell r="D8">
            <v>519</v>
          </cell>
          <cell r="E8">
            <v>11</v>
          </cell>
          <cell r="F8">
            <v>185</v>
          </cell>
          <cell r="G8">
            <v>94</v>
          </cell>
          <cell r="H8">
            <v>0</v>
          </cell>
          <cell r="I8">
            <v>98</v>
          </cell>
          <cell r="J8">
            <v>217</v>
          </cell>
          <cell r="K8">
            <v>213</v>
          </cell>
          <cell r="L8">
            <v>0</v>
          </cell>
          <cell r="M8">
            <v>1645</v>
          </cell>
        </row>
        <row r="9">
          <cell r="B9">
            <v>15867</v>
          </cell>
          <cell r="C9">
            <v>29152</v>
          </cell>
          <cell r="D9">
            <v>2448</v>
          </cell>
          <cell r="E9">
            <v>7245</v>
          </cell>
          <cell r="F9">
            <v>2270</v>
          </cell>
          <cell r="G9">
            <v>902</v>
          </cell>
          <cell r="H9">
            <v>0</v>
          </cell>
          <cell r="I9">
            <v>6300</v>
          </cell>
          <cell r="J9">
            <v>1511</v>
          </cell>
          <cell r="K9">
            <v>3560</v>
          </cell>
          <cell r="L9">
            <v>844</v>
          </cell>
          <cell r="M9">
            <v>70099</v>
          </cell>
        </row>
        <row r="10">
          <cell r="B10">
            <v>130694</v>
          </cell>
          <cell r="C10">
            <v>69495</v>
          </cell>
          <cell r="D10">
            <v>45738</v>
          </cell>
          <cell r="E10">
            <v>54108</v>
          </cell>
          <cell r="F10">
            <v>190028</v>
          </cell>
          <cell r="G10">
            <v>10856</v>
          </cell>
          <cell r="H10">
            <v>2585</v>
          </cell>
          <cell r="I10">
            <v>89512</v>
          </cell>
          <cell r="J10">
            <v>25981</v>
          </cell>
          <cell r="K10">
            <v>41952</v>
          </cell>
          <cell r="L10">
            <v>36679</v>
          </cell>
          <cell r="M10">
            <v>697628</v>
          </cell>
        </row>
        <row r="11">
          <cell r="B11">
            <v>262333</v>
          </cell>
          <cell r="C11">
            <v>179847</v>
          </cell>
          <cell r="D11">
            <v>92380</v>
          </cell>
          <cell r="E11">
            <v>193007</v>
          </cell>
          <cell r="F11">
            <v>88486</v>
          </cell>
          <cell r="G11">
            <v>62893</v>
          </cell>
          <cell r="H11">
            <v>883</v>
          </cell>
          <cell r="I11">
            <v>65250</v>
          </cell>
          <cell r="J11">
            <v>8839</v>
          </cell>
          <cell r="K11">
            <v>182455</v>
          </cell>
          <cell r="L11">
            <v>13931</v>
          </cell>
          <cell r="M11">
            <v>1150304</v>
          </cell>
        </row>
        <row r="15">
          <cell r="B15">
            <v>202584</v>
          </cell>
          <cell r="C15">
            <v>414971</v>
          </cell>
          <cell r="D15">
            <v>346546</v>
          </cell>
          <cell r="E15">
            <v>303949</v>
          </cell>
          <cell r="F15">
            <v>290418</v>
          </cell>
          <cell r="G15">
            <v>452306</v>
          </cell>
          <cell r="H15">
            <v>219072</v>
          </cell>
          <cell r="I15">
            <v>471339</v>
          </cell>
          <cell r="J15">
            <v>340755</v>
          </cell>
          <cell r="K15">
            <v>366719</v>
          </cell>
          <cell r="L15">
            <v>274926</v>
          </cell>
          <cell r="M15">
            <v>3683585</v>
          </cell>
        </row>
        <row r="19">
          <cell r="B19">
            <v>0</v>
          </cell>
          <cell r="C19">
            <v>0</v>
          </cell>
          <cell r="D19">
            <v>0</v>
          </cell>
          <cell r="E19">
            <v>0</v>
          </cell>
          <cell r="F19">
            <v>6426</v>
          </cell>
          <cell r="G19">
            <v>521</v>
          </cell>
          <cell r="H19">
            <v>0</v>
          </cell>
          <cell r="I19">
            <v>0</v>
          </cell>
          <cell r="J19">
            <v>1191</v>
          </cell>
          <cell r="K19">
            <v>1508</v>
          </cell>
          <cell r="L19">
            <v>0</v>
          </cell>
          <cell r="M19">
            <v>9646</v>
          </cell>
        </row>
        <row r="20">
          <cell r="B20">
            <v>187</v>
          </cell>
          <cell r="C20">
            <v>456</v>
          </cell>
          <cell r="D20">
            <v>856</v>
          </cell>
          <cell r="E20">
            <v>77</v>
          </cell>
          <cell r="F20">
            <v>488</v>
          </cell>
          <cell r="G20">
            <v>202</v>
          </cell>
          <cell r="H20">
            <v>0</v>
          </cell>
          <cell r="I20">
            <v>339</v>
          </cell>
          <cell r="J20">
            <v>466</v>
          </cell>
          <cell r="K20">
            <v>257</v>
          </cell>
          <cell r="L20">
            <v>3</v>
          </cell>
          <cell r="M20">
            <v>3331</v>
          </cell>
        </row>
        <row r="21">
          <cell r="B21">
            <v>32868</v>
          </cell>
          <cell r="C21">
            <v>31963</v>
          </cell>
          <cell r="D21">
            <v>7529</v>
          </cell>
          <cell r="E21">
            <v>2829</v>
          </cell>
          <cell r="F21">
            <v>55440</v>
          </cell>
          <cell r="G21">
            <v>9065</v>
          </cell>
          <cell r="H21">
            <v>450</v>
          </cell>
          <cell r="I21">
            <v>32069</v>
          </cell>
          <cell r="J21">
            <v>10021</v>
          </cell>
          <cell r="K21">
            <v>13804</v>
          </cell>
          <cell r="L21">
            <v>4435</v>
          </cell>
          <cell r="M21">
            <v>200473</v>
          </cell>
        </row>
        <row r="22">
          <cell r="B22">
            <v>1113</v>
          </cell>
          <cell r="C22">
            <v>3232</v>
          </cell>
          <cell r="D22">
            <v>881</v>
          </cell>
          <cell r="E22">
            <v>131</v>
          </cell>
          <cell r="F22">
            <v>0</v>
          </cell>
          <cell r="G22">
            <v>0</v>
          </cell>
          <cell r="H22">
            <v>0</v>
          </cell>
          <cell r="I22">
            <v>0</v>
          </cell>
          <cell r="J22">
            <v>0</v>
          </cell>
          <cell r="K22">
            <v>-57</v>
          </cell>
          <cell r="L22">
            <v>561</v>
          </cell>
          <cell r="M22">
            <v>5861</v>
          </cell>
        </row>
        <row r="23">
          <cell r="B23">
            <v>3</v>
          </cell>
          <cell r="C23">
            <v>61</v>
          </cell>
          <cell r="D23">
            <v>0</v>
          </cell>
          <cell r="E23">
            <v>0</v>
          </cell>
          <cell r="F23">
            <v>9</v>
          </cell>
          <cell r="G23">
            <v>0</v>
          </cell>
          <cell r="H23">
            <v>0</v>
          </cell>
          <cell r="I23">
            <v>0</v>
          </cell>
          <cell r="J23">
            <v>11</v>
          </cell>
          <cell r="K23">
            <v>97</v>
          </cell>
          <cell r="L23">
            <v>0</v>
          </cell>
          <cell r="M23">
            <v>181</v>
          </cell>
        </row>
        <row r="24">
          <cell r="B24">
            <v>9564</v>
          </cell>
          <cell r="C24">
            <v>45917</v>
          </cell>
          <cell r="D24">
            <v>1723</v>
          </cell>
          <cell r="E24">
            <v>97</v>
          </cell>
          <cell r="F24">
            <v>224</v>
          </cell>
          <cell r="G24">
            <v>0</v>
          </cell>
          <cell r="H24">
            <v>0</v>
          </cell>
          <cell r="I24">
            <v>5227</v>
          </cell>
          <cell r="J24">
            <v>0</v>
          </cell>
          <cell r="K24">
            <v>172</v>
          </cell>
          <cell r="L24">
            <v>57</v>
          </cell>
          <cell r="M24">
            <v>62981</v>
          </cell>
        </row>
        <row r="25">
          <cell r="B25">
            <v>0</v>
          </cell>
          <cell r="C25">
            <v>0</v>
          </cell>
          <cell r="D25">
            <v>0</v>
          </cell>
          <cell r="E25">
            <v>2</v>
          </cell>
          <cell r="F25">
            <v>0</v>
          </cell>
          <cell r="G25">
            <v>0</v>
          </cell>
          <cell r="H25">
            <v>0</v>
          </cell>
          <cell r="I25">
            <v>0</v>
          </cell>
          <cell r="J25">
            <v>0</v>
          </cell>
          <cell r="K25">
            <v>0</v>
          </cell>
          <cell r="L25">
            <v>3</v>
          </cell>
          <cell r="M25">
            <v>5</v>
          </cell>
        </row>
        <row r="26">
          <cell r="B26">
            <v>5528</v>
          </cell>
          <cell r="C26">
            <v>27971</v>
          </cell>
          <cell r="D26">
            <v>19735</v>
          </cell>
          <cell r="E26">
            <v>4679</v>
          </cell>
          <cell r="F26">
            <v>19366</v>
          </cell>
          <cell r="G26">
            <v>5359</v>
          </cell>
          <cell r="H26">
            <v>2502</v>
          </cell>
          <cell r="I26">
            <v>7781</v>
          </cell>
          <cell r="J26">
            <v>9303</v>
          </cell>
          <cell r="K26">
            <v>6711</v>
          </cell>
          <cell r="L26">
            <v>9087</v>
          </cell>
          <cell r="M26">
            <v>118022</v>
          </cell>
        </row>
        <row r="27">
          <cell r="B27">
            <v>762718</v>
          </cell>
          <cell r="C27">
            <v>1043894</v>
          </cell>
          <cell r="D27">
            <v>715235</v>
          </cell>
          <cell r="E27">
            <v>636488</v>
          </cell>
          <cell r="F27">
            <v>908903</v>
          </cell>
          <cell r="G27">
            <v>620927</v>
          </cell>
          <cell r="H27">
            <v>243672</v>
          </cell>
          <cell r="I27">
            <v>788621</v>
          </cell>
          <cell r="J27">
            <v>491985</v>
          </cell>
          <cell r="K27">
            <v>806152</v>
          </cell>
          <cell r="L27">
            <v>483401</v>
          </cell>
          <cell r="M27">
            <v>7501996</v>
          </cell>
        </row>
        <row r="30">
          <cell r="B30">
            <v>395269</v>
          </cell>
          <cell r="C30">
            <v>333334</v>
          </cell>
          <cell r="D30">
            <v>114445</v>
          </cell>
          <cell r="E30">
            <v>113950</v>
          </cell>
          <cell r="G30">
            <v>117961</v>
          </cell>
          <cell r="H30">
            <v>1074959</v>
          </cell>
        </row>
        <row r="34">
          <cell r="B34">
            <v>0</v>
          </cell>
          <cell r="C34">
            <v>0</v>
          </cell>
          <cell r="D34">
            <v>0</v>
          </cell>
          <cell r="E34">
            <v>0</v>
          </cell>
          <cell r="G34">
            <v>0</v>
          </cell>
          <cell r="H34">
            <v>0</v>
          </cell>
        </row>
        <row r="35">
          <cell r="B35">
            <v>62379</v>
          </cell>
          <cell r="C35">
            <v>14895</v>
          </cell>
          <cell r="D35">
            <v>125662</v>
          </cell>
          <cell r="E35">
            <v>47426</v>
          </cell>
          <cell r="G35">
            <v>43</v>
          </cell>
          <cell r="H35">
            <v>250405</v>
          </cell>
        </row>
        <row r="40">
          <cell r="B40">
            <v>457648</v>
          </cell>
          <cell r="C40">
            <v>348229</v>
          </cell>
          <cell r="D40">
            <v>240107</v>
          </cell>
          <cell r="E40">
            <v>161376</v>
          </cell>
          <cell r="G40">
            <v>118004</v>
          </cell>
          <cell r="H40">
            <v>1325364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7501996</v>
          </cell>
          <cell r="D5">
            <v>1820097</v>
          </cell>
          <cell r="E5">
            <v>5519125</v>
          </cell>
          <cell r="F5">
            <v>1982871</v>
          </cell>
        </row>
        <row r="6">
          <cell r="C6">
            <v>762718</v>
          </cell>
          <cell r="D6">
            <v>265125</v>
          </cell>
          <cell r="E6">
            <v>521988</v>
          </cell>
          <cell r="F6">
            <v>240730</v>
          </cell>
        </row>
        <row r="7">
          <cell r="C7">
            <v>1043894</v>
          </cell>
          <cell r="D7">
            <v>353127</v>
          </cell>
          <cell r="E7">
            <v>753769</v>
          </cell>
          <cell r="F7">
            <v>290125</v>
          </cell>
        </row>
        <row r="8">
          <cell r="C8">
            <v>715235</v>
          </cell>
          <cell r="D8">
            <v>50755</v>
          </cell>
          <cell r="E8">
            <v>562394</v>
          </cell>
          <cell r="F8">
            <v>152841</v>
          </cell>
        </row>
        <row r="9">
          <cell r="C9">
            <v>636488</v>
          </cell>
          <cell r="D9">
            <v>70716</v>
          </cell>
          <cell r="E9">
            <v>439677</v>
          </cell>
          <cell r="F9">
            <v>196811</v>
          </cell>
        </row>
        <row r="10">
          <cell r="C10">
            <v>908903</v>
          </cell>
          <cell r="D10">
            <v>358454</v>
          </cell>
          <cell r="E10">
            <v>728000</v>
          </cell>
          <cell r="F10">
            <v>180903</v>
          </cell>
        </row>
        <row r="11">
          <cell r="C11">
            <v>620927</v>
          </cell>
          <cell r="D11">
            <v>300204</v>
          </cell>
          <cell r="E11">
            <v>443082</v>
          </cell>
          <cell r="F11">
            <v>177845</v>
          </cell>
        </row>
        <row r="12">
          <cell r="C12">
            <v>243672</v>
          </cell>
          <cell r="D12">
            <v>11929</v>
          </cell>
          <cell r="E12">
            <v>172655</v>
          </cell>
          <cell r="F12">
            <v>71017</v>
          </cell>
        </row>
        <row r="13">
          <cell r="C13">
            <v>788621</v>
          </cell>
          <cell r="D13">
            <v>131182</v>
          </cell>
          <cell r="E13">
            <v>585028</v>
          </cell>
          <cell r="F13">
            <v>203593</v>
          </cell>
        </row>
        <row r="14">
          <cell r="C14">
            <v>491985</v>
          </cell>
          <cell r="D14">
            <v>60134</v>
          </cell>
          <cell r="E14">
            <v>355314</v>
          </cell>
          <cell r="F14">
            <v>136671</v>
          </cell>
        </row>
        <row r="15">
          <cell r="C15">
            <v>806152</v>
          </cell>
          <cell r="D15">
            <v>188202</v>
          </cell>
          <cell r="E15">
            <v>604647</v>
          </cell>
          <cell r="F15">
            <v>201505</v>
          </cell>
        </row>
        <row r="16">
          <cell r="C16">
            <v>483401</v>
          </cell>
          <cell r="D16">
            <v>30269</v>
          </cell>
          <cell r="E16">
            <v>352571</v>
          </cell>
          <cell r="F16">
            <v>130830</v>
          </cell>
        </row>
        <row r="17">
          <cell r="C17">
            <v>1325364</v>
          </cell>
          <cell r="D17">
            <v>48770</v>
          </cell>
          <cell r="E17">
            <v>931952</v>
          </cell>
          <cell r="F17">
            <v>393412</v>
          </cell>
        </row>
        <row r="18">
          <cell r="C18">
            <v>457648</v>
          </cell>
          <cell r="D18">
            <v>2374</v>
          </cell>
          <cell r="E18">
            <v>296353</v>
          </cell>
          <cell r="F18">
            <v>161295</v>
          </cell>
        </row>
        <row r="19">
          <cell r="C19">
            <v>348229</v>
          </cell>
          <cell r="D19">
            <v>29598</v>
          </cell>
          <cell r="E19">
            <v>274717</v>
          </cell>
          <cell r="F19">
            <v>73512</v>
          </cell>
        </row>
        <row r="20">
          <cell r="C20">
            <v>240107</v>
          </cell>
          <cell r="D20">
            <v>16226</v>
          </cell>
          <cell r="E20">
            <v>198430</v>
          </cell>
          <cell r="F20">
            <v>41677</v>
          </cell>
        </row>
        <row r="21">
          <cell r="C21">
            <v>161376</v>
          </cell>
          <cell r="D21">
            <v>133</v>
          </cell>
          <cell r="E21">
            <v>78804</v>
          </cell>
          <cell r="F21">
            <v>82572</v>
          </cell>
        </row>
        <row r="23">
          <cell r="C23">
            <v>118004</v>
          </cell>
          <cell r="D23">
            <v>439</v>
          </cell>
          <cell r="E23">
            <v>83648</v>
          </cell>
          <cell r="F23">
            <v>34356</v>
          </cell>
        </row>
        <row r="24">
          <cell r="C24">
            <v>8827360</v>
          </cell>
          <cell r="D24">
            <v>1868867</v>
          </cell>
          <cell r="E24">
            <v>6451077</v>
          </cell>
          <cell r="F24">
            <v>2376283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C5">
            <v>459454</v>
          </cell>
          <cell r="D5">
            <v>31009</v>
          </cell>
          <cell r="E5">
            <v>338625</v>
          </cell>
          <cell r="F5">
            <v>120829</v>
          </cell>
        </row>
        <row r="6">
          <cell r="C6">
            <v>299633</v>
          </cell>
          <cell r="D6">
            <v>32237</v>
          </cell>
          <cell r="E6">
            <v>225315</v>
          </cell>
          <cell r="F6">
            <v>74318</v>
          </cell>
        </row>
        <row r="7">
          <cell r="C7">
            <v>658100</v>
          </cell>
          <cell r="D7">
            <v>81862</v>
          </cell>
          <cell r="E7">
            <v>482418</v>
          </cell>
          <cell r="F7">
            <v>175682</v>
          </cell>
        </row>
        <row r="8">
          <cell r="C8">
            <v>0</v>
          </cell>
          <cell r="D8">
            <v>0</v>
          </cell>
          <cell r="E8">
            <v>0</v>
          </cell>
          <cell r="F8">
            <v>0</v>
          </cell>
        </row>
        <row r="9">
          <cell r="C9">
            <v>81048</v>
          </cell>
          <cell r="D9">
            <v>80351</v>
          </cell>
          <cell r="E9">
            <v>60749</v>
          </cell>
          <cell r="F9">
            <v>20299</v>
          </cell>
        </row>
        <row r="10">
          <cell r="C10">
            <v>1645</v>
          </cell>
          <cell r="D10">
            <v>533</v>
          </cell>
          <cell r="E10">
            <v>1287</v>
          </cell>
          <cell r="F10">
            <v>358</v>
          </cell>
        </row>
        <row r="11">
          <cell r="C11">
            <v>70099</v>
          </cell>
          <cell r="D11">
            <v>42427</v>
          </cell>
          <cell r="E11">
            <v>51929</v>
          </cell>
          <cell r="F11">
            <v>18170</v>
          </cell>
        </row>
        <row r="12">
          <cell r="C12">
            <v>697628</v>
          </cell>
          <cell r="D12">
            <v>415987</v>
          </cell>
          <cell r="E12">
            <v>501872</v>
          </cell>
          <cell r="F12">
            <v>195756</v>
          </cell>
        </row>
        <row r="13">
          <cell r="C13">
            <v>1150304</v>
          </cell>
          <cell r="D13">
            <v>461457</v>
          </cell>
          <cell r="E13">
            <v>803784</v>
          </cell>
          <cell r="F13">
            <v>346520</v>
          </cell>
        </row>
        <row r="14">
          <cell r="C14">
            <v>3683585</v>
          </cell>
          <cell r="D14">
            <v>477863</v>
          </cell>
          <cell r="E14">
            <v>2771120</v>
          </cell>
          <cell r="F14">
            <v>912465</v>
          </cell>
        </row>
        <row r="15">
          <cell r="C15">
            <v>9646</v>
          </cell>
          <cell r="D15">
            <v>9298</v>
          </cell>
          <cell r="E15">
            <v>7235</v>
          </cell>
          <cell r="F15">
            <v>2411</v>
          </cell>
        </row>
        <row r="16">
          <cell r="C16">
            <v>3331</v>
          </cell>
          <cell r="D16">
            <v>582</v>
          </cell>
          <cell r="E16">
            <v>2532</v>
          </cell>
          <cell r="F16">
            <v>799</v>
          </cell>
        </row>
        <row r="17">
          <cell r="C17">
            <v>200473</v>
          </cell>
          <cell r="D17">
            <v>127892</v>
          </cell>
          <cell r="E17">
            <v>148016</v>
          </cell>
          <cell r="F17">
            <v>52457</v>
          </cell>
        </row>
        <row r="18">
          <cell r="C18">
            <v>5861</v>
          </cell>
          <cell r="D18">
            <v>6935</v>
          </cell>
          <cell r="E18">
            <v>3565</v>
          </cell>
          <cell r="F18">
            <v>2296</v>
          </cell>
        </row>
        <row r="19">
          <cell r="C19">
            <v>181</v>
          </cell>
          <cell r="D19">
            <v>173</v>
          </cell>
          <cell r="E19">
            <v>138</v>
          </cell>
          <cell r="F19">
            <v>43</v>
          </cell>
        </row>
        <row r="20">
          <cell r="C20">
            <v>62981</v>
          </cell>
          <cell r="D20">
            <v>49572</v>
          </cell>
          <cell r="E20">
            <v>47951</v>
          </cell>
          <cell r="F20">
            <v>15030</v>
          </cell>
        </row>
        <row r="21">
          <cell r="C21">
            <v>5</v>
          </cell>
          <cell r="D21">
            <v>0</v>
          </cell>
          <cell r="E21">
            <v>2</v>
          </cell>
          <cell r="F21">
            <v>3</v>
          </cell>
        </row>
        <row r="22">
          <cell r="C22">
            <v>118022</v>
          </cell>
          <cell r="D22">
            <v>1919</v>
          </cell>
          <cell r="E22">
            <v>72588</v>
          </cell>
          <cell r="F22">
            <v>45435</v>
          </cell>
        </row>
        <row r="23">
          <cell r="C23">
            <v>1074959</v>
          </cell>
          <cell r="D23">
            <v>48643</v>
          </cell>
          <cell r="E23">
            <v>785034</v>
          </cell>
          <cell r="F23">
            <v>289925</v>
          </cell>
        </row>
        <row r="24">
          <cell r="C24">
            <v>0</v>
          </cell>
          <cell r="D24">
            <v>0</v>
          </cell>
          <cell r="E24">
            <v>0</v>
          </cell>
          <cell r="F24">
            <v>0</v>
          </cell>
        </row>
        <row r="25">
          <cell r="C25">
            <v>250405</v>
          </cell>
          <cell r="D25">
            <v>127</v>
          </cell>
          <cell r="E25">
            <v>146918</v>
          </cell>
          <cell r="F25">
            <v>103487</v>
          </cell>
        </row>
        <row r="30">
          <cell r="C30">
            <v>8827360</v>
          </cell>
          <cell r="D30">
            <v>1868867</v>
          </cell>
          <cell r="E30">
            <v>6451077</v>
          </cell>
          <cell r="F30">
            <v>2376283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26898</v>
          </cell>
          <cell r="C3">
            <v>44075</v>
          </cell>
          <cell r="D3">
            <v>84015</v>
          </cell>
          <cell r="E3">
            <v>26960</v>
          </cell>
          <cell r="F3">
            <v>36663</v>
          </cell>
          <cell r="G3">
            <v>53661</v>
          </cell>
          <cell r="H3">
            <v>22977</v>
          </cell>
          <cell r="I3">
            <v>46777</v>
          </cell>
          <cell r="J3">
            <v>40732</v>
          </cell>
          <cell r="K3">
            <v>51351</v>
          </cell>
          <cell r="L3">
            <v>73769</v>
          </cell>
          <cell r="M3">
            <v>507878</v>
          </cell>
        </row>
        <row r="4">
          <cell r="B4">
            <v>11</v>
          </cell>
          <cell r="C4">
            <v>6480</v>
          </cell>
          <cell r="D4">
            <v>2307</v>
          </cell>
          <cell r="E4">
            <v>1437</v>
          </cell>
          <cell r="F4">
            <v>513</v>
          </cell>
          <cell r="G4">
            <v>26</v>
          </cell>
          <cell r="H4">
            <v>0</v>
          </cell>
          <cell r="I4">
            <v>61</v>
          </cell>
          <cell r="J4">
            <v>30</v>
          </cell>
          <cell r="K4">
            <v>1300</v>
          </cell>
          <cell r="L4">
            <v>662</v>
          </cell>
          <cell r="M4">
            <v>12827</v>
          </cell>
        </row>
        <row r="5">
          <cell r="B5">
            <v>1970</v>
          </cell>
          <cell r="C5">
            <v>5360</v>
          </cell>
          <cell r="D5">
            <v>5778</v>
          </cell>
          <cell r="E5">
            <v>7105</v>
          </cell>
          <cell r="F5">
            <v>2977</v>
          </cell>
          <cell r="G5">
            <v>2268</v>
          </cell>
          <cell r="H5">
            <v>393</v>
          </cell>
          <cell r="I5">
            <v>2855</v>
          </cell>
          <cell r="J5">
            <v>4122</v>
          </cell>
          <cell r="K5">
            <v>3091</v>
          </cell>
          <cell r="L5">
            <v>2530</v>
          </cell>
          <cell r="M5">
            <v>38449</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2</v>
          </cell>
          <cell r="G7">
            <v>2</v>
          </cell>
          <cell r="H7">
            <v>0</v>
          </cell>
          <cell r="I7">
            <v>0</v>
          </cell>
          <cell r="J7">
            <v>8</v>
          </cell>
          <cell r="K7">
            <v>1</v>
          </cell>
          <cell r="L7">
            <v>0</v>
          </cell>
          <cell r="M7">
            <v>13</v>
          </cell>
        </row>
        <row r="8">
          <cell r="B8">
            <v>1</v>
          </cell>
          <cell r="C8">
            <v>6</v>
          </cell>
          <cell r="D8">
            <v>15</v>
          </cell>
          <cell r="E8">
            <v>1</v>
          </cell>
          <cell r="F8">
            <v>7</v>
          </cell>
          <cell r="G8">
            <v>8</v>
          </cell>
          <cell r="H8">
            <v>0</v>
          </cell>
          <cell r="I8">
            <v>4</v>
          </cell>
          <cell r="J8">
            <v>10</v>
          </cell>
          <cell r="K8">
            <v>5</v>
          </cell>
          <cell r="L8">
            <v>0</v>
          </cell>
          <cell r="M8">
            <v>57</v>
          </cell>
        </row>
        <row r="9">
          <cell r="B9">
            <v>276</v>
          </cell>
          <cell r="C9">
            <v>512</v>
          </cell>
          <cell r="D9">
            <v>155</v>
          </cell>
          <cell r="E9">
            <v>166</v>
          </cell>
          <cell r="F9">
            <v>329</v>
          </cell>
          <cell r="G9">
            <v>143</v>
          </cell>
          <cell r="H9">
            <v>0</v>
          </cell>
          <cell r="I9">
            <v>100</v>
          </cell>
          <cell r="J9">
            <v>145</v>
          </cell>
          <cell r="K9">
            <v>41</v>
          </cell>
          <cell r="L9">
            <v>97</v>
          </cell>
          <cell r="M9">
            <v>1964</v>
          </cell>
        </row>
        <row r="10">
          <cell r="B10">
            <v>8258</v>
          </cell>
          <cell r="C10">
            <v>10154</v>
          </cell>
          <cell r="D10">
            <v>14641</v>
          </cell>
          <cell r="E10">
            <v>5010</v>
          </cell>
          <cell r="F10">
            <v>19435</v>
          </cell>
          <cell r="G10">
            <v>5224</v>
          </cell>
          <cell r="H10">
            <v>450</v>
          </cell>
          <cell r="I10">
            <v>3820</v>
          </cell>
          <cell r="J10">
            <v>4757</v>
          </cell>
          <cell r="K10">
            <v>6165</v>
          </cell>
          <cell r="L10">
            <v>12066</v>
          </cell>
          <cell r="M10">
            <v>89980</v>
          </cell>
        </row>
        <row r="11">
          <cell r="B11">
            <v>9018</v>
          </cell>
          <cell r="C11">
            <v>11009</v>
          </cell>
          <cell r="D11">
            <v>25249</v>
          </cell>
          <cell r="E11">
            <v>2487</v>
          </cell>
          <cell r="F11">
            <v>17884</v>
          </cell>
          <cell r="G11">
            <v>5591</v>
          </cell>
          <cell r="H11">
            <v>283</v>
          </cell>
          <cell r="I11">
            <v>1527</v>
          </cell>
          <cell r="J11">
            <v>2247</v>
          </cell>
          <cell r="K11">
            <v>2360</v>
          </cell>
          <cell r="L11">
            <v>4111</v>
          </cell>
          <cell r="M11">
            <v>81766</v>
          </cell>
        </row>
        <row r="15">
          <cell r="B15">
            <v>37546</v>
          </cell>
          <cell r="C15">
            <v>72136</v>
          </cell>
          <cell r="D15">
            <v>59670</v>
          </cell>
          <cell r="E15">
            <v>59462</v>
          </cell>
          <cell r="F15">
            <v>55246</v>
          </cell>
          <cell r="G15">
            <v>82589</v>
          </cell>
          <cell r="H15">
            <v>40866</v>
          </cell>
          <cell r="I15">
            <v>88471</v>
          </cell>
          <cell r="J15">
            <v>62953</v>
          </cell>
          <cell r="K15">
            <v>62260</v>
          </cell>
          <cell r="L15">
            <v>50403</v>
          </cell>
          <cell r="M15">
            <v>671602</v>
          </cell>
        </row>
        <row r="19">
          <cell r="B19">
            <v>0</v>
          </cell>
          <cell r="C19">
            <v>0</v>
          </cell>
          <cell r="D19">
            <v>0</v>
          </cell>
          <cell r="E19">
            <v>0</v>
          </cell>
          <cell r="F19">
            <v>2</v>
          </cell>
          <cell r="G19">
            <v>23</v>
          </cell>
          <cell r="H19">
            <v>0</v>
          </cell>
          <cell r="I19">
            <v>0</v>
          </cell>
          <cell r="J19">
            <v>25</v>
          </cell>
          <cell r="K19">
            <v>2</v>
          </cell>
          <cell r="L19">
            <v>0</v>
          </cell>
          <cell r="M19">
            <v>52</v>
          </cell>
        </row>
        <row r="20">
          <cell r="B20">
            <v>58</v>
          </cell>
          <cell r="C20">
            <v>76</v>
          </cell>
          <cell r="D20">
            <v>258</v>
          </cell>
          <cell r="E20">
            <v>31</v>
          </cell>
          <cell r="F20">
            <v>141</v>
          </cell>
          <cell r="G20">
            <v>67</v>
          </cell>
          <cell r="H20">
            <v>0</v>
          </cell>
          <cell r="I20">
            <v>74</v>
          </cell>
          <cell r="J20">
            <v>163</v>
          </cell>
          <cell r="K20">
            <v>54</v>
          </cell>
          <cell r="L20">
            <v>2</v>
          </cell>
          <cell r="M20">
            <v>924</v>
          </cell>
        </row>
        <row r="21">
          <cell r="B21">
            <v>2787</v>
          </cell>
          <cell r="C21">
            <v>4213</v>
          </cell>
          <cell r="D21">
            <v>8207</v>
          </cell>
          <cell r="E21">
            <v>1070</v>
          </cell>
          <cell r="F21">
            <v>10590</v>
          </cell>
          <cell r="G21">
            <v>4023</v>
          </cell>
          <cell r="H21">
            <v>157</v>
          </cell>
          <cell r="I21">
            <v>1322</v>
          </cell>
          <cell r="J21">
            <v>2711</v>
          </cell>
          <cell r="K21">
            <v>305</v>
          </cell>
          <cell r="L21">
            <v>3616</v>
          </cell>
          <cell r="M21">
            <v>39001</v>
          </cell>
        </row>
        <row r="22">
          <cell r="B22">
            <v>1</v>
          </cell>
          <cell r="C22">
            <v>1419</v>
          </cell>
          <cell r="D22">
            <v>1</v>
          </cell>
          <cell r="E22">
            <v>6</v>
          </cell>
          <cell r="F22">
            <v>0</v>
          </cell>
          <cell r="G22">
            <v>0</v>
          </cell>
          <cell r="H22">
            <v>0</v>
          </cell>
          <cell r="I22">
            <v>0</v>
          </cell>
          <cell r="J22">
            <v>0</v>
          </cell>
          <cell r="K22">
            <v>1</v>
          </cell>
          <cell r="L22">
            <v>144</v>
          </cell>
          <cell r="M22">
            <v>1572</v>
          </cell>
        </row>
        <row r="23">
          <cell r="B23">
            <v>1</v>
          </cell>
          <cell r="C23">
            <v>2</v>
          </cell>
          <cell r="D23">
            <v>0</v>
          </cell>
          <cell r="E23">
            <v>0</v>
          </cell>
          <cell r="F23">
            <v>3</v>
          </cell>
          <cell r="G23">
            <v>0</v>
          </cell>
          <cell r="H23">
            <v>0</v>
          </cell>
          <cell r="I23">
            <v>0</v>
          </cell>
          <cell r="J23">
            <v>7</v>
          </cell>
          <cell r="K23">
            <v>54</v>
          </cell>
          <cell r="L23">
            <v>0</v>
          </cell>
          <cell r="M23">
            <v>67</v>
          </cell>
        </row>
        <row r="24">
          <cell r="B24">
            <v>27</v>
          </cell>
          <cell r="C24">
            <v>44</v>
          </cell>
          <cell r="D24">
            <v>70</v>
          </cell>
          <cell r="E24">
            <v>6</v>
          </cell>
          <cell r="F24">
            <v>884</v>
          </cell>
          <cell r="G24">
            <v>0</v>
          </cell>
          <cell r="H24">
            <v>0</v>
          </cell>
          <cell r="I24">
            <v>23</v>
          </cell>
          <cell r="J24">
            <v>0</v>
          </cell>
          <cell r="K24">
            <v>2</v>
          </cell>
          <cell r="L24">
            <v>3</v>
          </cell>
          <cell r="M24">
            <v>1059</v>
          </cell>
        </row>
        <row r="25">
          <cell r="B25">
            <v>0</v>
          </cell>
          <cell r="C25">
            <v>0</v>
          </cell>
          <cell r="D25">
            <v>0</v>
          </cell>
          <cell r="E25">
            <v>1</v>
          </cell>
          <cell r="F25">
            <v>0</v>
          </cell>
          <cell r="G25">
            <v>0</v>
          </cell>
          <cell r="H25">
            <v>0</v>
          </cell>
          <cell r="I25">
            <v>0</v>
          </cell>
          <cell r="J25">
            <v>0</v>
          </cell>
          <cell r="K25">
            <v>0</v>
          </cell>
          <cell r="L25">
            <v>4</v>
          </cell>
          <cell r="M25">
            <v>5</v>
          </cell>
        </row>
        <row r="26">
          <cell r="B26">
            <v>5302</v>
          </cell>
          <cell r="C26">
            <v>48883</v>
          </cell>
          <cell r="D26">
            <v>29409</v>
          </cell>
          <cell r="E26">
            <v>7488</v>
          </cell>
          <cell r="F26">
            <v>44967</v>
          </cell>
          <cell r="G26">
            <v>9862</v>
          </cell>
          <cell r="H26">
            <v>6005</v>
          </cell>
          <cell r="I26">
            <v>18938</v>
          </cell>
          <cell r="J26">
            <v>15219</v>
          </cell>
          <cell r="K26">
            <v>9446</v>
          </cell>
          <cell r="L26">
            <v>20260</v>
          </cell>
          <cell r="M26">
            <v>215779</v>
          </cell>
        </row>
        <row r="27">
          <cell r="B27">
            <v>54963</v>
          </cell>
          <cell r="C27">
            <v>148039</v>
          </cell>
          <cell r="D27">
            <v>147528</v>
          </cell>
          <cell r="E27">
            <v>81594</v>
          </cell>
          <cell r="F27">
            <v>125050</v>
          </cell>
          <cell r="G27">
            <v>103952</v>
          </cell>
          <cell r="H27">
            <v>45784</v>
          </cell>
          <cell r="I27">
            <v>115534</v>
          </cell>
          <cell r="J27">
            <v>88633</v>
          </cell>
          <cell r="K27">
            <v>97424</v>
          </cell>
          <cell r="L27">
            <v>127181</v>
          </cell>
          <cell r="M27">
            <v>1135682</v>
          </cell>
        </row>
        <row r="30">
          <cell r="B30">
            <v>3261</v>
          </cell>
          <cell r="C30">
            <v>452</v>
          </cell>
          <cell r="D30">
            <v>3515</v>
          </cell>
          <cell r="E30">
            <v>8137</v>
          </cell>
          <cell r="G30">
            <v>22466</v>
          </cell>
          <cell r="H30">
            <v>37831</v>
          </cell>
        </row>
        <row r="34">
          <cell r="B34">
            <v>0</v>
          </cell>
          <cell r="C34">
            <v>0</v>
          </cell>
          <cell r="D34">
            <v>0</v>
          </cell>
          <cell r="E34">
            <v>0</v>
          </cell>
          <cell r="G34">
            <v>0</v>
          </cell>
          <cell r="H34">
            <v>0</v>
          </cell>
        </row>
        <row r="35">
          <cell r="B35">
            <v>379</v>
          </cell>
          <cell r="C35">
            <v>214</v>
          </cell>
          <cell r="D35">
            <v>600</v>
          </cell>
          <cell r="E35">
            <v>471</v>
          </cell>
          <cell r="G35">
            <v>0</v>
          </cell>
          <cell r="H35">
            <v>1664</v>
          </cell>
        </row>
        <row r="40">
          <cell r="B40">
            <v>3640</v>
          </cell>
          <cell r="C40">
            <v>666</v>
          </cell>
          <cell r="D40">
            <v>4115</v>
          </cell>
          <cell r="E40">
            <v>8608</v>
          </cell>
          <cell r="G40">
            <v>22466</v>
          </cell>
          <cell r="H40">
            <v>39495</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40566</v>
          </cell>
          <cell r="C3">
            <v>49214</v>
          </cell>
          <cell r="D3">
            <v>30217</v>
          </cell>
          <cell r="E3">
            <v>15018</v>
          </cell>
          <cell r="F3">
            <v>53950</v>
          </cell>
          <cell r="G3">
            <v>16943</v>
          </cell>
          <cell r="H3">
            <v>5102</v>
          </cell>
          <cell r="I3">
            <v>35166</v>
          </cell>
          <cell r="J3">
            <v>14783</v>
          </cell>
          <cell r="K3">
            <v>38906</v>
          </cell>
          <cell r="L3">
            <v>33324</v>
          </cell>
          <cell r="M3">
            <v>333189</v>
          </cell>
        </row>
        <row r="4">
          <cell r="B4">
            <v>648</v>
          </cell>
          <cell r="C4">
            <v>30166</v>
          </cell>
          <cell r="D4">
            <v>8450</v>
          </cell>
          <cell r="E4">
            <v>7630</v>
          </cell>
          <cell r="F4">
            <v>46812</v>
          </cell>
          <cell r="G4">
            <v>1019</v>
          </cell>
          <cell r="H4">
            <v>0</v>
          </cell>
          <cell r="I4">
            <v>4917</v>
          </cell>
          <cell r="J4">
            <v>0</v>
          </cell>
          <cell r="K4">
            <v>29636</v>
          </cell>
          <cell r="L4">
            <v>14349</v>
          </cell>
          <cell r="M4">
            <v>143627</v>
          </cell>
        </row>
        <row r="5">
          <cell r="B5">
            <v>23596</v>
          </cell>
          <cell r="C5">
            <v>60201</v>
          </cell>
          <cell r="D5">
            <v>65178</v>
          </cell>
          <cell r="E5">
            <v>18817</v>
          </cell>
          <cell r="F5">
            <v>29171</v>
          </cell>
          <cell r="G5">
            <v>24202</v>
          </cell>
          <cell r="H5">
            <v>2832</v>
          </cell>
          <cell r="I5">
            <v>43757</v>
          </cell>
          <cell r="J5">
            <v>45546</v>
          </cell>
          <cell r="K5">
            <v>32766</v>
          </cell>
          <cell r="L5">
            <v>20115</v>
          </cell>
          <cell r="M5">
            <v>366181</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1024</v>
          </cell>
          <cell r="C9">
            <v>5495</v>
          </cell>
          <cell r="D9">
            <v>218</v>
          </cell>
          <cell r="E9">
            <v>220</v>
          </cell>
          <cell r="F9">
            <v>25</v>
          </cell>
          <cell r="G9">
            <v>123</v>
          </cell>
          <cell r="H9">
            <v>0</v>
          </cell>
          <cell r="I9">
            <v>193</v>
          </cell>
          <cell r="J9">
            <v>0</v>
          </cell>
          <cell r="K9">
            <v>3</v>
          </cell>
          <cell r="L9">
            <v>39</v>
          </cell>
          <cell r="M9">
            <v>7340</v>
          </cell>
        </row>
        <row r="10">
          <cell r="B10">
            <v>28259</v>
          </cell>
          <cell r="C10">
            <v>3969</v>
          </cell>
          <cell r="D10">
            <v>8078</v>
          </cell>
          <cell r="E10">
            <v>372</v>
          </cell>
          <cell r="F10">
            <v>8451</v>
          </cell>
          <cell r="G10">
            <v>1361</v>
          </cell>
          <cell r="H10">
            <v>22</v>
          </cell>
          <cell r="I10">
            <v>1010</v>
          </cell>
          <cell r="J10">
            <v>2540</v>
          </cell>
          <cell r="K10">
            <v>1695</v>
          </cell>
          <cell r="L10">
            <v>2713</v>
          </cell>
          <cell r="M10">
            <v>58470</v>
          </cell>
        </row>
        <row r="11">
          <cell r="B11">
            <v>69807</v>
          </cell>
          <cell r="C11">
            <v>37198</v>
          </cell>
          <cell r="D11">
            <v>34915</v>
          </cell>
          <cell r="E11">
            <v>141975</v>
          </cell>
          <cell r="F11">
            <v>8104</v>
          </cell>
          <cell r="G11">
            <v>12803</v>
          </cell>
          <cell r="H11">
            <v>1020</v>
          </cell>
          <cell r="I11">
            <v>4226</v>
          </cell>
          <cell r="J11">
            <v>4908</v>
          </cell>
          <cell r="K11">
            <v>93306</v>
          </cell>
          <cell r="L11">
            <v>2865</v>
          </cell>
          <cell r="M11">
            <v>411127</v>
          </cell>
        </row>
        <row r="15">
          <cell r="B15">
            <v>87294</v>
          </cell>
          <cell r="C15">
            <v>159159</v>
          </cell>
          <cell r="D15">
            <v>164067</v>
          </cell>
          <cell r="E15">
            <v>127034</v>
          </cell>
          <cell r="F15">
            <v>110697</v>
          </cell>
          <cell r="G15">
            <v>178056</v>
          </cell>
          <cell r="H15">
            <v>83502</v>
          </cell>
          <cell r="I15">
            <v>213212</v>
          </cell>
          <cell r="J15">
            <v>113015</v>
          </cell>
          <cell r="K15">
            <v>145501</v>
          </cell>
          <cell r="L15">
            <v>119528</v>
          </cell>
          <cell r="M15">
            <v>1501065</v>
          </cell>
        </row>
        <row r="19">
          <cell r="B19">
            <v>0</v>
          </cell>
          <cell r="C19">
            <v>14530</v>
          </cell>
          <cell r="D19">
            <v>0</v>
          </cell>
          <cell r="E19">
            <v>0</v>
          </cell>
          <cell r="F19">
            <v>0</v>
          </cell>
          <cell r="G19">
            <v>0</v>
          </cell>
          <cell r="H19">
            <v>0</v>
          </cell>
          <cell r="I19">
            <v>0</v>
          </cell>
          <cell r="J19">
            <v>0</v>
          </cell>
          <cell r="K19">
            <v>0</v>
          </cell>
          <cell r="L19">
            <v>0</v>
          </cell>
          <cell r="M19">
            <v>14530</v>
          </cell>
        </row>
        <row r="20">
          <cell r="B20">
            <v>0</v>
          </cell>
          <cell r="C20">
            <v>0</v>
          </cell>
          <cell r="D20">
            <v>0</v>
          </cell>
          <cell r="E20">
            <v>0</v>
          </cell>
          <cell r="F20">
            <v>0</v>
          </cell>
          <cell r="G20">
            <v>0</v>
          </cell>
          <cell r="H20">
            <v>0</v>
          </cell>
          <cell r="I20">
            <v>0</v>
          </cell>
          <cell r="J20">
            <v>0</v>
          </cell>
          <cell r="K20">
            <v>0</v>
          </cell>
          <cell r="L20">
            <v>0</v>
          </cell>
          <cell r="M20">
            <v>0</v>
          </cell>
        </row>
        <row r="21">
          <cell r="B21">
            <v>2110</v>
          </cell>
          <cell r="C21">
            <v>1182</v>
          </cell>
          <cell r="D21">
            <v>1788</v>
          </cell>
          <cell r="E21">
            <v>104</v>
          </cell>
          <cell r="F21">
            <v>4852</v>
          </cell>
          <cell r="G21">
            <v>1027</v>
          </cell>
          <cell r="H21">
            <v>0</v>
          </cell>
          <cell r="I21">
            <v>617</v>
          </cell>
          <cell r="J21">
            <v>527</v>
          </cell>
          <cell r="K21">
            <v>369</v>
          </cell>
          <cell r="L21">
            <v>220</v>
          </cell>
          <cell r="M21">
            <v>12796</v>
          </cell>
        </row>
        <row r="22">
          <cell r="B22">
            <v>0</v>
          </cell>
          <cell r="C22">
            <v>0</v>
          </cell>
          <cell r="D22">
            <v>0</v>
          </cell>
          <cell r="E22">
            <v>0</v>
          </cell>
          <cell r="F22">
            <v>0</v>
          </cell>
          <cell r="G22">
            <v>0</v>
          </cell>
          <cell r="H22">
            <v>0</v>
          </cell>
          <cell r="I22">
            <v>0</v>
          </cell>
          <cell r="J22">
            <v>0</v>
          </cell>
          <cell r="K22">
            <v>2624</v>
          </cell>
          <cell r="L22">
            <v>0</v>
          </cell>
          <cell r="M22">
            <v>2624</v>
          </cell>
        </row>
        <row r="23">
          <cell r="B23">
            <v>0</v>
          </cell>
          <cell r="C23">
            <v>0</v>
          </cell>
          <cell r="D23">
            <v>0</v>
          </cell>
          <cell r="E23">
            <v>0</v>
          </cell>
          <cell r="F23">
            <v>0</v>
          </cell>
          <cell r="G23">
            <v>0</v>
          </cell>
          <cell r="H23">
            <v>0</v>
          </cell>
          <cell r="I23">
            <v>0</v>
          </cell>
          <cell r="J23">
            <v>0</v>
          </cell>
          <cell r="K23">
            <v>0</v>
          </cell>
          <cell r="L23">
            <v>0</v>
          </cell>
          <cell r="M23">
            <v>0</v>
          </cell>
        </row>
        <row r="24">
          <cell r="B24">
            <v>26</v>
          </cell>
          <cell r="C24">
            <v>8647</v>
          </cell>
          <cell r="D24">
            <v>830</v>
          </cell>
          <cell r="E24">
            <v>0</v>
          </cell>
          <cell r="F24">
            <v>196</v>
          </cell>
          <cell r="G24">
            <v>0</v>
          </cell>
          <cell r="H24">
            <v>0</v>
          </cell>
          <cell r="I24">
            <v>0</v>
          </cell>
          <cell r="J24">
            <v>0</v>
          </cell>
          <cell r="K24">
            <v>0</v>
          </cell>
          <cell r="L24">
            <v>0</v>
          </cell>
          <cell r="M24">
            <v>9699</v>
          </cell>
        </row>
        <row r="25">
          <cell r="B25">
            <v>0</v>
          </cell>
          <cell r="C25">
            <v>0</v>
          </cell>
          <cell r="D25">
            <v>0</v>
          </cell>
          <cell r="E25">
            <v>0</v>
          </cell>
          <cell r="F25">
            <v>0</v>
          </cell>
          <cell r="G25">
            <v>0</v>
          </cell>
          <cell r="H25">
            <v>0</v>
          </cell>
          <cell r="I25">
            <v>0</v>
          </cell>
          <cell r="J25">
            <v>0</v>
          </cell>
          <cell r="K25">
            <v>0</v>
          </cell>
          <cell r="L25">
            <v>0</v>
          </cell>
          <cell r="M25">
            <v>0</v>
          </cell>
        </row>
        <row r="26">
          <cell r="B26">
            <v>1074</v>
          </cell>
          <cell r="C26">
            <v>7272</v>
          </cell>
          <cell r="D26">
            <v>5381</v>
          </cell>
          <cell r="E26">
            <v>988</v>
          </cell>
          <cell r="F26">
            <v>6361</v>
          </cell>
          <cell r="G26">
            <v>1358</v>
          </cell>
          <cell r="H26">
            <v>504</v>
          </cell>
          <cell r="I26">
            <v>1482</v>
          </cell>
          <cell r="J26">
            <v>736</v>
          </cell>
          <cell r="K26">
            <v>969</v>
          </cell>
          <cell r="L26">
            <v>1771</v>
          </cell>
          <cell r="M26">
            <v>27896</v>
          </cell>
        </row>
        <row r="27">
          <cell r="B27">
            <v>254404</v>
          </cell>
          <cell r="C27">
            <v>377033</v>
          </cell>
          <cell r="D27">
            <v>319122</v>
          </cell>
          <cell r="E27">
            <v>312158</v>
          </cell>
          <cell r="F27">
            <v>268619</v>
          </cell>
          <cell r="G27">
            <v>236892</v>
          </cell>
          <cell r="H27">
            <v>92982</v>
          </cell>
          <cell r="I27">
            <v>304580</v>
          </cell>
          <cell r="J27">
            <v>182055</v>
          </cell>
          <cell r="K27">
            <v>345775</v>
          </cell>
          <cell r="L27">
            <v>194924</v>
          </cell>
          <cell r="M27">
            <v>2888544</v>
          </cell>
        </row>
        <row r="30">
          <cell r="B30">
            <v>188133</v>
          </cell>
          <cell r="C30">
            <v>119169</v>
          </cell>
          <cell r="D30">
            <v>40941</v>
          </cell>
          <cell r="E30">
            <v>18502</v>
          </cell>
          <cell r="G30">
            <v>16454</v>
          </cell>
          <cell r="H30">
            <v>383199</v>
          </cell>
        </row>
        <row r="34">
          <cell r="B34">
            <v>0</v>
          </cell>
          <cell r="C34">
            <v>0</v>
          </cell>
          <cell r="D34">
            <v>0</v>
          </cell>
          <cell r="E34">
            <v>0</v>
          </cell>
          <cell r="G34">
            <v>0</v>
          </cell>
          <cell r="H34">
            <v>0</v>
          </cell>
        </row>
        <row r="35">
          <cell r="B35">
            <v>5659</v>
          </cell>
          <cell r="C35">
            <v>370</v>
          </cell>
          <cell r="D35">
            <v>10255</v>
          </cell>
          <cell r="E35">
            <v>944</v>
          </cell>
          <cell r="G35">
            <v>0</v>
          </cell>
          <cell r="H35">
            <v>17228</v>
          </cell>
        </row>
        <row r="40">
          <cell r="B40">
            <v>193792</v>
          </cell>
          <cell r="C40">
            <v>119539</v>
          </cell>
          <cell r="D40">
            <v>51196</v>
          </cell>
          <cell r="E40">
            <v>19446</v>
          </cell>
          <cell r="G40">
            <v>16454</v>
          </cell>
          <cell r="H40">
            <v>400427</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537</v>
          </cell>
          <cell r="C3">
            <v>919</v>
          </cell>
          <cell r="D3">
            <v>661</v>
          </cell>
          <cell r="E3">
            <v>202</v>
          </cell>
          <cell r="F3">
            <v>932</v>
          </cell>
          <cell r="G3">
            <v>328</v>
          </cell>
          <cell r="H3">
            <v>102</v>
          </cell>
          <cell r="I3">
            <v>459</v>
          </cell>
          <cell r="J3">
            <v>277</v>
          </cell>
          <cell r="K3">
            <v>383</v>
          </cell>
          <cell r="L3">
            <v>388</v>
          </cell>
          <cell r="M3">
            <v>5188</v>
          </cell>
        </row>
        <row r="4">
          <cell r="B4">
            <v>37</v>
          </cell>
          <cell r="C4">
            <v>2825</v>
          </cell>
          <cell r="D4">
            <v>493</v>
          </cell>
          <cell r="E4">
            <v>695</v>
          </cell>
          <cell r="F4">
            <v>4969</v>
          </cell>
          <cell r="G4">
            <v>94</v>
          </cell>
          <cell r="H4">
            <v>0</v>
          </cell>
          <cell r="I4">
            <v>327</v>
          </cell>
          <cell r="J4">
            <v>0</v>
          </cell>
          <cell r="K4">
            <v>3849</v>
          </cell>
          <cell r="L4">
            <v>1915</v>
          </cell>
          <cell r="M4">
            <v>15204</v>
          </cell>
        </row>
        <row r="5">
          <cell r="B5">
            <v>380</v>
          </cell>
          <cell r="C5">
            <v>1009</v>
          </cell>
          <cell r="D5">
            <v>898</v>
          </cell>
          <cell r="E5">
            <v>482</v>
          </cell>
          <cell r="F5">
            <v>483</v>
          </cell>
          <cell r="G5">
            <v>556</v>
          </cell>
          <cell r="H5">
            <v>55</v>
          </cell>
          <cell r="I5">
            <v>496</v>
          </cell>
          <cell r="J5">
            <v>533</v>
          </cell>
          <cell r="K5">
            <v>465</v>
          </cell>
          <cell r="L5">
            <v>308</v>
          </cell>
          <cell r="M5">
            <v>5665</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2</v>
          </cell>
          <cell r="C9">
            <v>2</v>
          </cell>
          <cell r="D9">
            <v>3</v>
          </cell>
          <cell r="E9">
            <v>10</v>
          </cell>
          <cell r="F9">
            <v>1</v>
          </cell>
          <cell r="G9">
            <v>1</v>
          </cell>
          <cell r="H9">
            <v>0</v>
          </cell>
          <cell r="I9">
            <v>7</v>
          </cell>
          <cell r="J9">
            <v>0</v>
          </cell>
          <cell r="K9">
            <v>1</v>
          </cell>
          <cell r="L9">
            <v>0</v>
          </cell>
          <cell r="M9">
            <v>27</v>
          </cell>
        </row>
        <row r="10">
          <cell r="B10">
            <v>59</v>
          </cell>
          <cell r="C10">
            <v>21</v>
          </cell>
          <cell r="D10">
            <v>54</v>
          </cell>
          <cell r="E10">
            <v>12</v>
          </cell>
          <cell r="F10">
            <v>198</v>
          </cell>
          <cell r="G10">
            <v>21</v>
          </cell>
          <cell r="H10">
            <v>2</v>
          </cell>
          <cell r="I10">
            <v>14</v>
          </cell>
          <cell r="J10">
            <v>29</v>
          </cell>
          <cell r="K10">
            <v>30</v>
          </cell>
          <cell r="L10">
            <v>36</v>
          </cell>
          <cell r="M10">
            <v>476</v>
          </cell>
        </row>
        <row r="11">
          <cell r="B11">
            <v>765</v>
          </cell>
          <cell r="C11">
            <v>892</v>
          </cell>
          <cell r="D11">
            <v>624</v>
          </cell>
          <cell r="E11">
            <v>1442</v>
          </cell>
          <cell r="F11">
            <v>660</v>
          </cell>
          <cell r="G11">
            <v>171</v>
          </cell>
          <cell r="H11">
            <v>9</v>
          </cell>
          <cell r="I11">
            <v>126</v>
          </cell>
          <cell r="J11">
            <v>127</v>
          </cell>
          <cell r="K11">
            <v>792</v>
          </cell>
          <cell r="L11">
            <v>115</v>
          </cell>
          <cell r="M11">
            <v>5723</v>
          </cell>
        </row>
        <row r="15">
          <cell r="B15">
            <v>1190</v>
          </cell>
          <cell r="C15">
            <v>2409</v>
          </cell>
          <cell r="D15">
            <v>2036</v>
          </cell>
          <cell r="E15">
            <v>1740</v>
          </cell>
          <cell r="F15">
            <v>1611</v>
          </cell>
          <cell r="G15">
            <v>2817</v>
          </cell>
          <cell r="H15">
            <v>1276</v>
          </cell>
          <cell r="I15">
            <v>3021</v>
          </cell>
          <cell r="J15">
            <v>1692</v>
          </cell>
          <cell r="K15">
            <v>2151</v>
          </cell>
          <cell r="L15">
            <v>1362</v>
          </cell>
          <cell r="M15">
            <v>21305</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83</v>
          </cell>
          <cell r="C21">
            <v>5</v>
          </cell>
          <cell r="D21">
            <v>40</v>
          </cell>
          <cell r="E21">
            <v>5</v>
          </cell>
          <cell r="F21">
            <v>25</v>
          </cell>
          <cell r="G21">
            <v>41</v>
          </cell>
          <cell r="H21">
            <v>0</v>
          </cell>
          <cell r="I21">
            <v>14</v>
          </cell>
          <cell r="J21">
            <v>39</v>
          </cell>
          <cell r="K21">
            <v>4</v>
          </cell>
          <cell r="L21">
            <v>4</v>
          </cell>
          <cell r="M21">
            <v>260</v>
          </cell>
        </row>
        <row r="22">
          <cell r="B22">
            <v>0</v>
          </cell>
          <cell r="C22">
            <v>0</v>
          </cell>
          <cell r="D22">
            <v>0</v>
          </cell>
          <cell r="E22">
            <v>0</v>
          </cell>
          <cell r="F22">
            <v>0</v>
          </cell>
          <cell r="G22">
            <v>0</v>
          </cell>
          <cell r="H22">
            <v>0</v>
          </cell>
          <cell r="I22">
            <v>0</v>
          </cell>
          <cell r="J22">
            <v>0</v>
          </cell>
          <cell r="K22">
            <v>4</v>
          </cell>
          <cell r="L22">
            <v>0</v>
          </cell>
          <cell r="M22">
            <v>4</v>
          </cell>
        </row>
        <row r="23">
          <cell r="B23">
            <v>0</v>
          </cell>
          <cell r="C23">
            <v>0</v>
          </cell>
          <cell r="D23">
            <v>0</v>
          </cell>
          <cell r="E23">
            <v>0</v>
          </cell>
          <cell r="F23">
            <v>0</v>
          </cell>
          <cell r="G23">
            <v>0</v>
          </cell>
          <cell r="H23">
            <v>0</v>
          </cell>
          <cell r="I23">
            <v>0</v>
          </cell>
          <cell r="J23">
            <v>0</v>
          </cell>
          <cell r="K23">
            <v>0</v>
          </cell>
          <cell r="L23">
            <v>0</v>
          </cell>
          <cell r="M23">
            <v>0</v>
          </cell>
        </row>
        <row r="24">
          <cell r="B24">
            <v>22</v>
          </cell>
          <cell r="C24">
            <v>1</v>
          </cell>
          <cell r="D24">
            <v>2</v>
          </cell>
          <cell r="E24">
            <v>0</v>
          </cell>
          <cell r="F24">
            <v>6</v>
          </cell>
          <cell r="G24">
            <v>0</v>
          </cell>
          <cell r="H24">
            <v>0</v>
          </cell>
          <cell r="I24">
            <v>0</v>
          </cell>
          <cell r="J24">
            <v>0</v>
          </cell>
          <cell r="K24">
            <v>0</v>
          </cell>
          <cell r="L24">
            <v>0</v>
          </cell>
          <cell r="M24">
            <v>31</v>
          </cell>
        </row>
        <row r="25">
          <cell r="B25">
            <v>0</v>
          </cell>
          <cell r="C25">
            <v>0</v>
          </cell>
          <cell r="D25">
            <v>0</v>
          </cell>
          <cell r="E25">
            <v>0</v>
          </cell>
          <cell r="F25">
            <v>0</v>
          </cell>
          <cell r="G25">
            <v>0</v>
          </cell>
          <cell r="H25">
            <v>0</v>
          </cell>
          <cell r="I25">
            <v>0</v>
          </cell>
          <cell r="J25">
            <v>0</v>
          </cell>
          <cell r="K25">
            <v>0</v>
          </cell>
          <cell r="L25">
            <v>0</v>
          </cell>
          <cell r="M25">
            <v>0</v>
          </cell>
        </row>
        <row r="26">
          <cell r="B26">
            <v>49</v>
          </cell>
          <cell r="C26">
            <v>268</v>
          </cell>
          <cell r="D26">
            <v>330</v>
          </cell>
          <cell r="E26">
            <v>20</v>
          </cell>
          <cell r="F26">
            <v>136</v>
          </cell>
          <cell r="G26">
            <v>63</v>
          </cell>
          <cell r="H26">
            <v>14</v>
          </cell>
          <cell r="I26">
            <v>68</v>
          </cell>
          <cell r="J26">
            <v>66</v>
          </cell>
          <cell r="K26">
            <v>20</v>
          </cell>
          <cell r="L26">
            <v>91</v>
          </cell>
          <cell r="M26">
            <v>1125</v>
          </cell>
        </row>
        <row r="27">
          <cell r="B27">
            <v>3124</v>
          </cell>
          <cell r="C27">
            <v>8351</v>
          </cell>
          <cell r="D27">
            <v>5141</v>
          </cell>
          <cell r="E27">
            <v>4608</v>
          </cell>
          <cell r="F27">
            <v>9021</v>
          </cell>
          <cell r="G27">
            <v>4092</v>
          </cell>
          <cell r="H27">
            <v>1458</v>
          </cell>
          <cell r="I27">
            <v>4532</v>
          </cell>
          <cell r="J27">
            <v>2763</v>
          </cell>
          <cell r="K27">
            <v>7699</v>
          </cell>
          <cell r="L27">
            <v>4219</v>
          </cell>
          <cell r="M27">
            <v>55008</v>
          </cell>
        </row>
        <row r="30">
          <cell r="B30">
            <v>1397</v>
          </cell>
          <cell r="C30">
            <v>635</v>
          </cell>
          <cell r="D30">
            <v>172</v>
          </cell>
          <cell r="E30">
            <v>137</v>
          </cell>
          <cell r="G30">
            <v>116</v>
          </cell>
          <cell r="H30">
            <v>2457</v>
          </cell>
        </row>
        <row r="34">
          <cell r="B34">
            <v>0</v>
          </cell>
          <cell r="C34">
            <v>0</v>
          </cell>
          <cell r="D34">
            <v>0</v>
          </cell>
          <cell r="E34">
            <v>0</v>
          </cell>
          <cell r="G34">
            <v>0</v>
          </cell>
          <cell r="H34">
            <v>0</v>
          </cell>
        </row>
        <row r="35">
          <cell r="B35">
            <v>19</v>
          </cell>
          <cell r="C35">
            <v>1</v>
          </cell>
          <cell r="D35">
            <v>133</v>
          </cell>
          <cell r="E35">
            <v>9</v>
          </cell>
          <cell r="G35">
            <v>0</v>
          </cell>
          <cell r="H35">
            <v>162</v>
          </cell>
        </row>
        <row r="40">
          <cell r="B40">
            <v>1416</v>
          </cell>
          <cell r="C40">
            <v>636</v>
          </cell>
          <cell r="D40">
            <v>305</v>
          </cell>
          <cell r="E40">
            <v>146</v>
          </cell>
          <cell r="G40">
            <v>116</v>
          </cell>
          <cell r="H40">
            <v>2619</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15754</v>
          </cell>
          <cell r="D4">
            <v>68019</v>
          </cell>
          <cell r="E4">
            <v>55008</v>
          </cell>
          <cell r="F4">
            <v>9286</v>
          </cell>
          <cell r="G4">
            <v>19479</v>
          </cell>
          <cell r="H4">
            <v>2245</v>
          </cell>
        </row>
        <row r="5">
          <cell r="C5">
            <v>844</v>
          </cell>
          <cell r="D5">
            <v>3607</v>
          </cell>
          <cell r="E5">
            <v>3124</v>
          </cell>
          <cell r="F5">
            <v>306</v>
          </cell>
          <cell r="G5">
            <v>1021</v>
          </cell>
          <cell r="H5">
            <v>173</v>
          </cell>
        </row>
        <row r="6">
          <cell r="C6">
            <v>1928</v>
          </cell>
          <cell r="D6">
            <v>10766</v>
          </cell>
          <cell r="E6">
            <v>8351</v>
          </cell>
          <cell r="F6">
            <v>1515</v>
          </cell>
          <cell r="G6">
            <v>2828</v>
          </cell>
          <cell r="H6">
            <v>262</v>
          </cell>
        </row>
        <row r="7">
          <cell r="C7">
            <v>1948</v>
          </cell>
          <cell r="D7">
            <v>6624</v>
          </cell>
          <cell r="E7">
            <v>5141</v>
          </cell>
          <cell r="F7">
            <v>1327</v>
          </cell>
          <cell r="G7">
            <v>2104</v>
          </cell>
          <cell r="H7">
            <v>230</v>
          </cell>
        </row>
        <row r="8">
          <cell r="C8">
            <v>1641</v>
          </cell>
          <cell r="D8">
            <v>5268</v>
          </cell>
          <cell r="E8">
            <v>4608</v>
          </cell>
          <cell r="F8">
            <v>628</v>
          </cell>
          <cell r="G8">
            <v>1673</v>
          </cell>
          <cell r="H8">
            <v>153</v>
          </cell>
        </row>
        <row r="9">
          <cell r="C9">
            <v>2550</v>
          </cell>
          <cell r="D9">
            <v>10303</v>
          </cell>
          <cell r="E9">
            <v>9021</v>
          </cell>
          <cell r="F9">
            <v>586</v>
          </cell>
          <cell r="G9">
            <v>3246</v>
          </cell>
          <cell r="H9">
            <v>214</v>
          </cell>
        </row>
        <row r="10">
          <cell r="C10">
            <v>502</v>
          </cell>
          <cell r="D10">
            <v>4849</v>
          </cell>
          <cell r="E10">
            <v>4092</v>
          </cell>
          <cell r="F10">
            <v>653</v>
          </cell>
          <cell r="G10">
            <v>606</v>
          </cell>
          <cell r="H10">
            <v>203</v>
          </cell>
        </row>
        <row r="11">
          <cell r="C11">
            <v>1166</v>
          </cell>
          <cell r="D11">
            <v>1790</v>
          </cell>
          <cell r="E11">
            <v>1458</v>
          </cell>
          <cell r="F11">
            <v>201</v>
          </cell>
          <cell r="G11">
            <v>1297</v>
          </cell>
          <cell r="H11">
            <v>139</v>
          </cell>
        </row>
        <row r="12">
          <cell r="C12">
            <v>1418</v>
          </cell>
          <cell r="D12">
            <v>5427</v>
          </cell>
          <cell r="E12">
            <v>4532</v>
          </cell>
          <cell r="F12">
            <v>842</v>
          </cell>
          <cell r="G12">
            <v>1471</v>
          </cell>
          <cell r="H12">
            <v>263</v>
          </cell>
        </row>
        <row r="13">
          <cell r="C13">
            <v>1146</v>
          </cell>
          <cell r="D13">
            <v>3648</v>
          </cell>
          <cell r="E13">
            <v>2763</v>
          </cell>
          <cell r="F13">
            <v>721</v>
          </cell>
          <cell r="G13">
            <v>1310</v>
          </cell>
          <cell r="H13">
            <v>201</v>
          </cell>
        </row>
        <row r="14">
          <cell r="C14">
            <v>1538</v>
          </cell>
          <cell r="D14">
            <v>9785</v>
          </cell>
          <cell r="E14">
            <v>7699</v>
          </cell>
          <cell r="F14">
            <v>1727</v>
          </cell>
          <cell r="G14">
            <v>1897</v>
          </cell>
          <cell r="H14">
            <v>250</v>
          </cell>
        </row>
        <row r="15">
          <cell r="C15">
            <v>1073</v>
          </cell>
          <cell r="D15">
            <v>5952</v>
          </cell>
          <cell r="E15">
            <v>4219</v>
          </cell>
          <cell r="F15">
            <v>780</v>
          </cell>
          <cell r="G15">
            <v>2026</v>
          </cell>
          <cell r="H15">
            <v>157</v>
          </cell>
        </row>
        <row r="16">
          <cell r="C16">
            <v>501</v>
          </cell>
          <cell r="D16">
            <v>2890</v>
          </cell>
          <cell r="E16">
            <v>2623</v>
          </cell>
          <cell r="F16">
            <v>207</v>
          </cell>
          <cell r="G16">
            <v>561</v>
          </cell>
          <cell r="H16">
            <v>5</v>
          </cell>
        </row>
        <row r="17">
          <cell r="C17">
            <v>206</v>
          </cell>
          <cell r="D17">
            <v>1563</v>
          </cell>
          <cell r="E17">
            <v>1416</v>
          </cell>
          <cell r="F17">
            <v>97</v>
          </cell>
          <cell r="G17">
            <v>256</v>
          </cell>
          <cell r="H17">
            <v>0</v>
          </cell>
        </row>
        <row r="18">
          <cell r="C18">
            <v>260</v>
          </cell>
          <cell r="D18">
            <v>669</v>
          </cell>
          <cell r="E18">
            <v>636</v>
          </cell>
          <cell r="F18">
            <v>39</v>
          </cell>
          <cell r="G18">
            <v>254</v>
          </cell>
          <cell r="H18">
            <v>5</v>
          </cell>
        </row>
        <row r="19">
          <cell r="C19">
            <v>21</v>
          </cell>
          <cell r="D19">
            <v>363</v>
          </cell>
          <cell r="E19">
            <v>305</v>
          </cell>
          <cell r="F19">
            <v>46</v>
          </cell>
          <cell r="G19">
            <v>33</v>
          </cell>
          <cell r="H19">
            <v>0</v>
          </cell>
        </row>
        <row r="20">
          <cell r="C20">
            <v>12</v>
          </cell>
          <cell r="D20">
            <v>161</v>
          </cell>
          <cell r="E20">
            <v>146</v>
          </cell>
          <cell r="F20">
            <v>15</v>
          </cell>
          <cell r="G20">
            <v>12</v>
          </cell>
          <cell r="H20">
            <v>0</v>
          </cell>
        </row>
        <row r="21">
          <cell r="C21">
            <v>2</v>
          </cell>
          <cell r="D21">
            <v>134</v>
          </cell>
          <cell r="E21">
            <v>120</v>
          </cell>
          <cell r="F21">
            <v>10</v>
          </cell>
          <cell r="G21">
            <v>6</v>
          </cell>
          <cell r="H21">
            <v>0</v>
          </cell>
        </row>
        <row r="22">
          <cell r="C22">
            <v>16255</v>
          </cell>
          <cell r="D22">
            <v>70909</v>
          </cell>
          <cell r="E22">
            <v>57631</v>
          </cell>
          <cell r="F22">
            <v>9493</v>
          </cell>
          <cell r="G22">
            <v>20040</v>
          </cell>
          <cell r="H22">
            <v>2250</v>
          </cell>
        </row>
      </sheetData>
      <sheetData sheetId="10"/>
      <sheetData sheetId="11">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149713.53791748636</v>
          </cell>
          <cell r="D6">
            <v>216676.24183171449</v>
          </cell>
          <cell r="E6">
            <v>222300.28887434211</v>
          </cell>
          <cell r="F6">
            <v>195326.07999999999</v>
          </cell>
          <cell r="G6">
            <v>247036.93799999999</v>
          </cell>
          <cell r="H6">
            <v>359510.74800000002</v>
          </cell>
          <cell r="I6">
            <v>184002.981</v>
          </cell>
          <cell r="J6">
            <v>8202.3574716734074</v>
          </cell>
          <cell r="K6">
            <v>0</v>
          </cell>
          <cell r="L6">
            <v>397004.32500000001</v>
          </cell>
          <cell r="M6">
            <v>2817080.6926801284</v>
          </cell>
          <cell r="N6">
            <v>174925.16250000001</v>
          </cell>
          <cell r="O6">
            <v>183998.79500000001</v>
          </cell>
          <cell r="P6">
            <v>356933.59399999998</v>
          </cell>
          <cell r="Q6">
            <v>215706.4</v>
          </cell>
          <cell r="R6">
            <v>246072.48</v>
          </cell>
          <cell r="S6">
            <v>1177636.4315000002</v>
          </cell>
          <cell r="T6">
            <v>3994717.1241801288</v>
          </cell>
        </row>
        <row r="7">
          <cell r="B7">
            <v>1729.6614530219022</v>
          </cell>
          <cell r="C7">
            <v>206.20003783397581</v>
          </cell>
          <cell r="D7">
            <v>0</v>
          </cell>
          <cell r="E7">
            <v>14475.367647631578</v>
          </cell>
          <cell r="F7">
            <v>0</v>
          </cell>
          <cell r="G7">
            <v>0</v>
          </cell>
          <cell r="H7">
            <v>0</v>
          </cell>
          <cell r="I7">
            <v>0</v>
          </cell>
          <cell r="J7">
            <v>0</v>
          </cell>
          <cell r="K7">
            <v>0</v>
          </cell>
          <cell r="L7">
            <v>0</v>
          </cell>
          <cell r="M7">
            <v>16411.229138487455</v>
          </cell>
          <cell r="N7">
            <v>0</v>
          </cell>
          <cell r="O7">
            <v>0</v>
          </cell>
          <cell r="P7">
            <v>0</v>
          </cell>
          <cell r="Q7">
            <v>0</v>
          </cell>
          <cell r="R7">
            <v>0</v>
          </cell>
          <cell r="S7">
            <v>0</v>
          </cell>
          <cell r="T7">
            <v>16411.229138487455</v>
          </cell>
        </row>
        <row r="8">
          <cell r="B8">
            <v>17812.912902380893</v>
          </cell>
          <cell r="C8">
            <v>0</v>
          </cell>
          <cell r="D8">
            <v>12504.482477791116</v>
          </cell>
          <cell r="E8">
            <v>0</v>
          </cell>
          <cell r="F8">
            <v>0</v>
          </cell>
          <cell r="G8">
            <v>0</v>
          </cell>
          <cell r="H8">
            <v>0</v>
          </cell>
          <cell r="I8">
            <v>0</v>
          </cell>
          <cell r="J8">
            <v>0</v>
          </cell>
          <cell r="K8">
            <v>0</v>
          </cell>
          <cell r="L8">
            <v>0</v>
          </cell>
          <cell r="M8">
            <v>30317.395380172009</v>
          </cell>
          <cell r="N8">
            <v>0</v>
          </cell>
          <cell r="O8">
            <v>0</v>
          </cell>
          <cell r="P8">
            <v>0</v>
          </cell>
          <cell r="Q8">
            <v>0</v>
          </cell>
          <cell r="R8">
            <v>0</v>
          </cell>
          <cell r="S8">
            <v>0</v>
          </cell>
          <cell r="T8">
            <v>30317.395380172009</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29649.393568729774</v>
          </cell>
          <cell r="C10">
            <v>35094.015394340684</v>
          </cell>
          <cell r="D10">
            <v>1864.8155687002072</v>
          </cell>
          <cell r="E10">
            <v>1347.2744780263158</v>
          </cell>
          <cell r="F10">
            <v>0</v>
          </cell>
          <cell r="G10">
            <v>0</v>
          </cell>
          <cell r="H10">
            <v>0</v>
          </cell>
          <cell r="I10">
            <v>0</v>
          </cell>
          <cell r="J10">
            <v>176494.01052832656</v>
          </cell>
          <cell r="K10">
            <v>0</v>
          </cell>
          <cell r="L10">
            <v>0</v>
          </cell>
          <cell r="M10">
            <v>244449.50953812353</v>
          </cell>
          <cell r="N10">
            <v>0</v>
          </cell>
          <cell r="O10">
            <v>0</v>
          </cell>
          <cell r="P10">
            <v>0</v>
          </cell>
          <cell r="Q10">
            <v>0</v>
          </cell>
          <cell r="R10">
            <v>0</v>
          </cell>
          <cell r="S10">
            <v>0</v>
          </cell>
          <cell r="T10">
            <v>244449.50953812353</v>
          </cell>
        </row>
        <row r="11">
          <cell r="B11">
            <v>1683.8508060914726</v>
          </cell>
          <cell r="C11">
            <v>0</v>
          </cell>
          <cell r="D11">
            <v>0</v>
          </cell>
          <cell r="E11">
            <v>0</v>
          </cell>
          <cell r="F11">
            <v>0</v>
          </cell>
          <cell r="G11">
            <v>0</v>
          </cell>
          <cell r="H11">
            <v>0</v>
          </cell>
          <cell r="I11">
            <v>0</v>
          </cell>
          <cell r="J11">
            <v>0</v>
          </cell>
          <cell r="K11">
            <v>0</v>
          </cell>
          <cell r="L11">
            <v>0</v>
          </cell>
          <cell r="M11">
            <v>1683.8508060914726</v>
          </cell>
          <cell r="N11">
            <v>0</v>
          </cell>
          <cell r="O11">
            <v>0</v>
          </cell>
          <cell r="P11">
            <v>0</v>
          </cell>
          <cell r="Q11">
            <v>0</v>
          </cell>
          <cell r="R11">
            <v>0</v>
          </cell>
          <cell r="S11">
            <v>0</v>
          </cell>
          <cell r="T11">
            <v>1683.8508060914726</v>
          </cell>
        </row>
        <row r="12">
          <cell r="B12">
            <v>888308.06400000001</v>
          </cell>
          <cell r="C12">
            <v>185223.03099999996</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397004.32500000001</v>
          </cell>
          <cell r="M12">
            <v>3758655.1210000003</v>
          </cell>
          <cell r="N12">
            <v>184131.75</v>
          </cell>
          <cell r="O12">
            <v>183998.79500000001</v>
          </cell>
          <cell r="P12">
            <v>356933.59399999998</v>
          </cell>
          <cell r="Q12">
            <v>215706.4</v>
          </cell>
          <cell r="R12">
            <v>307590.60000000003</v>
          </cell>
          <cell r="S12">
            <v>1248361.139</v>
          </cell>
          <cell r="T12">
            <v>5007016.2600000007</v>
          </cell>
        </row>
      </sheetData>
      <sheetData sheetId="12"/>
      <sheetData sheetId="13">
        <row r="5">
          <cell r="C5">
            <v>4520002</v>
          </cell>
          <cell r="D5">
            <v>49426</v>
          </cell>
          <cell r="E5">
            <v>3124953</v>
          </cell>
          <cell r="F5">
            <v>1938049</v>
          </cell>
          <cell r="G5">
            <v>5181814</v>
          </cell>
          <cell r="H5">
            <v>0</v>
          </cell>
          <cell r="I5">
            <v>0</v>
          </cell>
          <cell r="J5">
            <v>13740</v>
          </cell>
          <cell r="K5">
            <v>9764982</v>
          </cell>
        </row>
        <row r="6">
          <cell r="C6">
            <v>402556</v>
          </cell>
          <cell r="D6">
            <v>12282</v>
          </cell>
          <cell r="E6">
            <v>216991</v>
          </cell>
          <cell r="F6">
            <v>140153</v>
          </cell>
          <cell r="G6">
            <v>362502</v>
          </cell>
          <cell r="H6">
            <v>0</v>
          </cell>
          <cell r="I6">
            <v>0</v>
          </cell>
          <cell r="J6">
            <v>0</v>
          </cell>
          <cell r="K6">
            <v>777340</v>
          </cell>
        </row>
        <row r="7">
          <cell r="C7">
            <v>611228</v>
          </cell>
          <cell r="D7">
            <v>13296</v>
          </cell>
          <cell r="E7">
            <v>912367</v>
          </cell>
          <cell r="F7">
            <v>278823</v>
          </cell>
          <cell r="G7">
            <v>1254114</v>
          </cell>
          <cell r="H7">
            <v>0</v>
          </cell>
          <cell r="I7">
            <v>0</v>
          </cell>
          <cell r="J7">
            <v>0</v>
          </cell>
          <cell r="K7">
            <v>1878638</v>
          </cell>
        </row>
        <row r="8">
          <cell r="C8">
            <v>465191</v>
          </cell>
          <cell r="D8">
            <v>3657</v>
          </cell>
          <cell r="E8">
            <v>293181</v>
          </cell>
          <cell r="F8">
            <v>135955</v>
          </cell>
          <cell r="G8">
            <v>444584</v>
          </cell>
          <cell r="H8">
            <v>0</v>
          </cell>
          <cell r="I8">
            <v>0</v>
          </cell>
          <cell r="J8">
            <v>0</v>
          </cell>
          <cell r="K8">
            <v>913432</v>
          </cell>
        </row>
        <row r="9">
          <cell r="C9">
            <v>306963</v>
          </cell>
          <cell r="D9">
            <v>2167</v>
          </cell>
          <cell r="E9">
            <v>161189</v>
          </cell>
          <cell r="F9">
            <v>233627</v>
          </cell>
          <cell r="G9">
            <v>397382</v>
          </cell>
          <cell r="H9">
            <v>0</v>
          </cell>
          <cell r="I9">
            <v>0</v>
          </cell>
          <cell r="J9">
            <v>0</v>
          </cell>
          <cell r="K9">
            <v>706512</v>
          </cell>
        </row>
        <row r="10">
          <cell r="C10">
            <v>574425</v>
          </cell>
          <cell r="D10">
            <v>9461</v>
          </cell>
          <cell r="E10">
            <v>303352</v>
          </cell>
          <cell r="F10">
            <v>187070</v>
          </cell>
          <cell r="G10">
            <v>492913</v>
          </cell>
          <cell r="H10">
            <v>0</v>
          </cell>
          <cell r="I10">
            <v>0</v>
          </cell>
          <cell r="J10">
            <v>0</v>
          </cell>
          <cell r="K10">
            <v>1076799</v>
          </cell>
        </row>
        <row r="11">
          <cell r="C11">
            <v>421739</v>
          </cell>
          <cell r="D11">
            <v>286</v>
          </cell>
          <cell r="E11">
            <v>243814</v>
          </cell>
          <cell r="F11">
            <v>191303</v>
          </cell>
          <cell r="G11">
            <v>439468</v>
          </cell>
          <cell r="H11">
            <v>0</v>
          </cell>
          <cell r="I11">
            <v>0</v>
          </cell>
          <cell r="J11">
            <v>0</v>
          </cell>
          <cell r="K11">
            <v>861493</v>
          </cell>
        </row>
        <row r="12">
          <cell r="C12">
            <v>164659</v>
          </cell>
          <cell r="D12">
            <v>0</v>
          </cell>
          <cell r="E12">
            <v>139003</v>
          </cell>
          <cell r="F12">
            <v>88766</v>
          </cell>
          <cell r="G12">
            <v>229961</v>
          </cell>
          <cell r="H12">
            <v>0</v>
          </cell>
          <cell r="I12">
            <v>0</v>
          </cell>
          <cell r="J12">
            <v>0</v>
          </cell>
          <cell r="K12">
            <v>394620</v>
          </cell>
        </row>
        <row r="13">
          <cell r="C13">
            <v>479819</v>
          </cell>
          <cell r="D13">
            <v>0</v>
          </cell>
          <cell r="E13">
            <v>156159</v>
          </cell>
          <cell r="F13">
            <v>167834</v>
          </cell>
          <cell r="G13">
            <v>327713</v>
          </cell>
          <cell r="H13">
            <v>0</v>
          </cell>
          <cell r="I13">
            <v>0</v>
          </cell>
          <cell r="J13">
            <v>0</v>
          </cell>
          <cell r="K13">
            <v>807532</v>
          </cell>
        </row>
        <row r="14">
          <cell r="C14">
            <v>322306</v>
          </cell>
          <cell r="D14">
            <v>4549</v>
          </cell>
          <cell r="E14">
            <v>255066</v>
          </cell>
          <cell r="F14">
            <v>197896</v>
          </cell>
          <cell r="G14">
            <v>458481</v>
          </cell>
          <cell r="H14">
            <v>0</v>
          </cell>
          <cell r="I14">
            <v>0</v>
          </cell>
          <cell r="J14">
            <v>13740</v>
          </cell>
          <cell r="K14">
            <v>799076</v>
          </cell>
        </row>
        <row r="15">
          <cell r="C15">
            <v>451209</v>
          </cell>
          <cell r="D15">
            <v>709</v>
          </cell>
          <cell r="E15">
            <v>277511</v>
          </cell>
          <cell r="F15">
            <v>161689</v>
          </cell>
          <cell r="G15">
            <v>447249</v>
          </cell>
          <cell r="H15">
            <v>0</v>
          </cell>
          <cell r="I15">
            <v>0</v>
          </cell>
          <cell r="J15">
            <v>0</v>
          </cell>
          <cell r="K15">
            <v>899167</v>
          </cell>
        </row>
        <row r="16">
          <cell r="C16">
            <v>319907</v>
          </cell>
          <cell r="D16">
            <v>3019</v>
          </cell>
          <cell r="E16">
            <v>166320</v>
          </cell>
          <cell r="F16">
            <v>154933</v>
          </cell>
          <cell r="G16">
            <v>327447</v>
          </cell>
          <cell r="H16">
            <v>0</v>
          </cell>
          <cell r="I16">
            <v>0</v>
          </cell>
          <cell r="J16">
            <v>0</v>
          </cell>
          <cell r="K16">
            <v>650373</v>
          </cell>
        </row>
        <row r="17">
          <cell r="C17">
            <v>30282</v>
          </cell>
          <cell r="D17">
            <v>120285</v>
          </cell>
          <cell r="E17">
            <v>68238</v>
          </cell>
          <cell r="F17">
            <v>34186</v>
          </cell>
          <cell r="G17">
            <v>106032</v>
          </cell>
          <cell r="H17">
            <v>0</v>
          </cell>
          <cell r="I17">
            <v>7532732</v>
          </cell>
          <cell r="J17">
            <v>0</v>
          </cell>
          <cell r="K17">
            <v>7789331</v>
          </cell>
        </row>
        <row r="18">
          <cell r="C18">
            <v>9076</v>
          </cell>
          <cell r="D18">
            <v>0</v>
          </cell>
          <cell r="E18">
            <v>21630</v>
          </cell>
          <cell r="F18">
            <v>2022</v>
          </cell>
          <cell r="G18">
            <v>23992</v>
          </cell>
          <cell r="H18">
            <v>0</v>
          </cell>
          <cell r="I18">
            <v>3233516</v>
          </cell>
          <cell r="J18">
            <v>0</v>
          </cell>
          <cell r="K18">
            <v>3266584</v>
          </cell>
        </row>
        <row r="19">
          <cell r="C19">
            <v>13426</v>
          </cell>
          <cell r="D19">
            <v>120285</v>
          </cell>
          <cell r="E19">
            <v>39393</v>
          </cell>
          <cell r="F19">
            <v>23190</v>
          </cell>
          <cell r="G19">
            <v>64460</v>
          </cell>
          <cell r="H19">
            <v>0</v>
          </cell>
          <cell r="I19">
            <v>2632843</v>
          </cell>
          <cell r="J19">
            <v>0</v>
          </cell>
          <cell r="K19">
            <v>2831014</v>
          </cell>
        </row>
        <row r="20">
          <cell r="C20">
            <v>4555</v>
          </cell>
          <cell r="D20">
            <v>0</v>
          </cell>
          <cell r="E20">
            <v>5526</v>
          </cell>
          <cell r="F20">
            <v>8711</v>
          </cell>
          <cell r="G20">
            <v>15279</v>
          </cell>
          <cell r="H20">
            <v>0</v>
          </cell>
          <cell r="I20">
            <v>1024014</v>
          </cell>
          <cell r="J20">
            <v>0</v>
          </cell>
          <cell r="K20">
            <v>1043848</v>
          </cell>
        </row>
        <row r="21">
          <cell r="C21">
            <v>2676</v>
          </cell>
          <cell r="D21">
            <v>0</v>
          </cell>
          <cell r="E21">
            <v>744</v>
          </cell>
          <cell r="F21">
            <v>140</v>
          </cell>
          <cell r="G21">
            <v>998</v>
          </cell>
          <cell r="H21">
            <v>0</v>
          </cell>
          <cell r="I21">
            <v>506810</v>
          </cell>
          <cell r="J21">
            <v>0</v>
          </cell>
          <cell r="K21">
            <v>510484</v>
          </cell>
        </row>
        <row r="22">
          <cell r="C22">
            <v>549</v>
          </cell>
          <cell r="D22">
            <v>0</v>
          </cell>
          <cell r="E22">
            <v>945</v>
          </cell>
          <cell r="F22">
            <v>123</v>
          </cell>
          <cell r="G22">
            <v>1303</v>
          </cell>
          <cell r="H22">
            <v>0</v>
          </cell>
          <cell r="I22">
            <v>135549</v>
          </cell>
          <cell r="J22">
            <v>0</v>
          </cell>
          <cell r="K22">
            <v>137401</v>
          </cell>
        </row>
        <row r="23">
          <cell r="C23">
            <v>4550284</v>
          </cell>
          <cell r="D23">
            <v>169711</v>
          </cell>
          <cell r="E23">
            <v>3193191</v>
          </cell>
          <cell r="F23">
            <v>1972235</v>
          </cell>
          <cell r="G23">
            <v>5287846</v>
          </cell>
          <cell r="H23">
            <v>0</v>
          </cell>
          <cell r="I23">
            <v>7532732</v>
          </cell>
          <cell r="J23">
            <v>13740</v>
          </cell>
          <cell r="K23">
            <v>17554313</v>
          </cell>
        </row>
        <row r="29">
          <cell r="C29">
            <v>3767475</v>
          </cell>
          <cell r="D29">
            <v>46786</v>
          </cell>
          <cell r="E29">
            <v>2071302</v>
          </cell>
          <cell r="F29">
            <v>1730967</v>
          </cell>
          <cell r="G29">
            <v>3921081</v>
          </cell>
          <cell r="H29">
            <v>0</v>
          </cell>
          <cell r="I29">
            <v>0</v>
          </cell>
          <cell r="J29">
            <v>13740</v>
          </cell>
          <cell r="K29">
            <v>7749082</v>
          </cell>
        </row>
        <row r="30">
          <cell r="C30">
            <v>306132</v>
          </cell>
          <cell r="D30">
            <v>12282</v>
          </cell>
          <cell r="E30">
            <v>83177</v>
          </cell>
          <cell r="F30">
            <v>94128</v>
          </cell>
          <cell r="G30">
            <v>182663</v>
          </cell>
          <cell r="H30">
            <v>0</v>
          </cell>
          <cell r="I30">
            <v>0</v>
          </cell>
          <cell r="J30">
            <v>0</v>
          </cell>
          <cell r="K30">
            <v>501077</v>
          </cell>
        </row>
        <row r="31">
          <cell r="C31">
            <v>477427</v>
          </cell>
          <cell r="D31">
            <v>12251</v>
          </cell>
          <cell r="E31">
            <v>334111</v>
          </cell>
          <cell r="F31">
            <v>254888</v>
          </cell>
          <cell r="G31">
            <v>651923</v>
          </cell>
          <cell r="H31">
            <v>0</v>
          </cell>
          <cell r="I31">
            <v>0</v>
          </cell>
          <cell r="J31">
            <v>0</v>
          </cell>
          <cell r="K31">
            <v>1141601</v>
          </cell>
        </row>
        <row r="32">
          <cell r="C32">
            <v>437980</v>
          </cell>
          <cell r="D32">
            <v>2062</v>
          </cell>
          <cell r="E32">
            <v>248299</v>
          </cell>
          <cell r="F32">
            <v>129622</v>
          </cell>
          <cell r="G32">
            <v>393369</v>
          </cell>
          <cell r="H32">
            <v>0</v>
          </cell>
          <cell r="I32">
            <v>0</v>
          </cell>
          <cell r="J32">
            <v>0</v>
          </cell>
          <cell r="K32">
            <v>833411</v>
          </cell>
        </row>
        <row r="33">
          <cell r="C33">
            <v>283751</v>
          </cell>
          <cell r="D33">
            <v>2167</v>
          </cell>
          <cell r="E33">
            <v>144175</v>
          </cell>
          <cell r="F33">
            <v>225640</v>
          </cell>
          <cell r="G33">
            <v>372381</v>
          </cell>
          <cell r="H33">
            <v>0</v>
          </cell>
          <cell r="I33">
            <v>0</v>
          </cell>
          <cell r="J33">
            <v>0</v>
          </cell>
          <cell r="K33">
            <v>658299</v>
          </cell>
        </row>
        <row r="34">
          <cell r="C34">
            <v>378281</v>
          </cell>
          <cell r="D34">
            <v>9461</v>
          </cell>
          <cell r="E34">
            <v>289573</v>
          </cell>
          <cell r="F34">
            <v>175848</v>
          </cell>
          <cell r="G34">
            <v>467912</v>
          </cell>
          <cell r="H34">
            <v>0</v>
          </cell>
          <cell r="I34">
            <v>0</v>
          </cell>
          <cell r="J34">
            <v>0</v>
          </cell>
          <cell r="K34">
            <v>855654</v>
          </cell>
        </row>
        <row r="35">
          <cell r="C35">
            <v>264059</v>
          </cell>
          <cell r="D35">
            <v>286</v>
          </cell>
          <cell r="E35">
            <v>109943</v>
          </cell>
          <cell r="F35">
            <v>97187</v>
          </cell>
          <cell r="G35">
            <v>211481</v>
          </cell>
          <cell r="H35">
            <v>0</v>
          </cell>
          <cell r="I35">
            <v>0</v>
          </cell>
          <cell r="J35">
            <v>0</v>
          </cell>
          <cell r="K35">
            <v>475826</v>
          </cell>
        </row>
        <row r="36">
          <cell r="C36">
            <v>161652</v>
          </cell>
          <cell r="D36">
            <v>0</v>
          </cell>
          <cell r="E36">
            <v>125628</v>
          </cell>
          <cell r="F36">
            <v>88766</v>
          </cell>
          <cell r="G36">
            <v>216586</v>
          </cell>
          <cell r="H36">
            <v>0</v>
          </cell>
          <cell r="I36">
            <v>0</v>
          </cell>
          <cell r="J36">
            <v>0</v>
          </cell>
          <cell r="K36">
            <v>378238</v>
          </cell>
        </row>
        <row r="37">
          <cell r="C37">
            <v>421058</v>
          </cell>
          <cell r="D37">
            <v>0</v>
          </cell>
          <cell r="E37">
            <v>150253</v>
          </cell>
          <cell r="F37">
            <v>167834</v>
          </cell>
          <cell r="G37">
            <v>321807</v>
          </cell>
          <cell r="H37">
            <v>0</v>
          </cell>
          <cell r="I37">
            <v>0</v>
          </cell>
          <cell r="J37">
            <v>0</v>
          </cell>
          <cell r="K37">
            <v>742865</v>
          </cell>
        </row>
        <row r="38">
          <cell r="C38">
            <v>290243</v>
          </cell>
          <cell r="D38">
            <v>4549</v>
          </cell>
          <cell r="E38">
            <v>214822</v>
          </cell>
          <cell r="F38">
            <v>189527</v>
          </cell>
          <cell r="G38">
            <v>409868</v>
          </cell>
          <cell r="H38">
            <v>0</v>
          </cell>
          <cell r="I38">
            <v>0</v>
          </cell>
          <cell r="J38">
            <v>13740</v>
          </cell>
          <cell r="K38">
            <v>718400</v>
          </cell>
        </row>
        <row r="39">
          <cell r="C39">
            <v>434836</v>
          </cell>
          <cell r="D39">
            <v>709</v>
          </cell>
          <cell r="E39">
            <v>230926</v>
          </cell>
          <cell r="F39">
            <v>153738</v>
          </cell>
          <cell r="G39">
            <v>392713</v>
          </cell>
          <cell r="H39">
            <v>0</v>
          </cell>
          <cell r="I39">
            <v>0</v>
          </cell>
          <cell r="J39">
            <v>0</v>
          </cell>
          <cell r="K39">
            <v>828258</v>
          </cell>
        </row>
        <row r="40">
          <cell r="C40">
            <v>312056</v>
          </cell>
          <cell r="D40">
            <v>3019</v>
          </cell>
          <cell r="E40">
            <v>140395</v>
          </cell>
          <cell r="F40">
            <v>153789</v>
          </cell>
          <cell r="G40">
            <v>300378</v>
          </cell>
          <cell r="H40">
            <v>0</v>
          </cell>
          <cell r="I40">
            <v>0</v>
          </cell>
          <cell r="J40">
            <v>0</v>
          </cell>
          <cell r="K40">
            <v>615453</v>
          </cell>
        </row>
        <row r="41">
          <cell r="C41">
            <v>24361</v>
          </cell>
          <cell r="D41">
            <v>120285</v>
          </cell>
          <cell r="E41">
            <v>58184</v>
          </cell>
          <cell r="F41">
            <v>21124</v>
          </cell>
          <cell r="G41">
            <v>82916</v>
          </cell>
          <cell r="H41">
            <v>0</v>
          </cell>
          <cell r="I41">
            <v>7432520</v>
          </cell>
          <cell r="J41">
            <v>0</v>
          </cell>
          <cell r="K41">
            <v>7660082</v>
          </cell>
        </row>
        <row r="42">
          <cell r="C42">
            <v>7296</v>
          </cell>
          <cell r="D42">
            <v>0</v>
          </cell>
          <cell r="E42">
            <v>21630</v>
          </cell>
          <cell r="F42">
            <v>2022</v>
          </cell>
          <cell r="G42">
            <v>23992</v>
          </cell>
          <cell r="H42">
            <v>0</v>
          </cell>
          <cell r="I42">
            <v>3233516</v>
          </cell>
          <cell r="J42">
            <v>0</v>
          </cell>
          <cell r="K42">
            <v>3264804</v>
          </cell>
        </row>
        <row r="43">
          <cell r="C43">
            <v>9313</v>
          </cell>
          <cell r="D43">
            <v>120285</v>
          </cell>
          <cell r="E43">
            <v>30040</v>
          </cell>
          <cell r="F43">
            <v>10128</v>
          </cell>
          <cell r="G43">
            <v>42045</v>
          </cell>
          <cell r="H43">
            <v>0</v>
          </cell>
          <cell r="I43">
            <v>2627134</v>
          </cell>
          <cell r="J43">
            <v>0</v>
          </cell>
          <cell r="K43">
            <v>2798777</v>
          </cell>
        </row>
        <row r="44">
          <cell r="C44">
            <v>4527</v>
          </cell>
          <cell r="D44">
            <v>0</v>
          </cell>
          <cell r="E44">
            <v>4825</v>
          </cell>
          <cell r="F44">
            <v>8711</v>
          </cell>
          <cell r="G44">
            <v>14578</v>
          </cell>
          <cell r="H44">
            <v>0</v>
          </cell>
          <cell r="I44">
            <v>929610</v>
          </cell>
          <cell r="J44">
            <v>0</v>
          </cell>
          <cell r="K44">
            <v>948715</v>
          </cell>
        </row>
        <row r="45">
          <cell r="C45">
            <v>2676</v>
          </cell>
          <cell r="D45">
            <v>0</v>
          </cell>
          <cell r="E45">
            <v>744</v>
          </cell>
          <cell r="F45">
            <v>140</v>
          </cell>
          <cell r="G45">
            <v>998</v>
          </cell>
          <cell r="H45">
            <v>0</v>
          </cell>
          <cell r="I45">
            <v>506711</v>
          </cell>
          <cell r="J45">
            <v>0</v>
          </cell>
          <cell r="K45">
            <v>510385</v>
          </cell>
        </row>
        <row r="46">
          <cell r="C46">
            <v>549</v>
          </cell>
          <cell r="D46">
            <v>0</v>
          </cell>
          <cell r="E46">
            <v>945</v>
          </cell>
          <cell r="F46">
            <v>123</v>
          </cell>
          <cell r="G46">
            <v>1303</v>
          </cell>
          <cell r="H46">
            <v>0</v>
          </cell>
          <cell r="I46">
            <v>135549</v>
          </cell>
          <cell r="J46">
            <v>0</v>
          </cell>
          <cell r="K46">
            <v>137401</v>
          </cell>
        </row>
        <row r="47">
          <cell r="C47">
            <v>3791836</v>
          </cell>
          <cell r="D47">
            <v>167071</v>
          </cell>
          <cell r="E47">
            <v>2129486</v>
          </cell>
          <cell r="F47">
            <v>1752091</v>
          </cell>
          <cell r="G47">
            <v>4003997</v>
          </cell>
          <cell r="H47">
            <v>0</v>
          </cell>
          <cell r="I47">
            <v>7432520</v>
          </cell>
          <cell r="J47">
            <v>13740</v>
          </cell>
          <cell r="K47">
            <v>15409164</v>
          </cell>
        </row>
      </sheetData>
      <sheetData sheetId="14">
        <row r="5">
          <cell r="B5">
            <v>1445397</v>
          </cell>
          <cell r="C5">
            <v>850526</v>
          </cell>
          <cell r="D5">
            <v>394971</v>
          </cell>
          <cell r="E5">
            <v>336929</v>
          </cell>
          <cell r="F5">
            <v>494937</v>
          </cell>
          <cell r="G5">
            <v>432206</v>
          </cell>
          <cell r="H5">
            <v>190770</v>
          </cell>
          <cell r="I5">
            <v>318396</v>
          </cell>
          <cell r="J5">
            <v>527339</v>
          </cell>
          <cell r="K5">
            <v>285356</v>
          </cell>
          <cell r="L5">
            <v>199208</v>
          </cell>
          <cell r="M5">
            <v>5476035</v>
          </cell>
          <cell r="N5">
            <v>459057</v>
          </cell>
          <cell r="O5">
            <v>521202</v>
          </cell>
          <cell r="P5">
            <v>243883</v>
          </cell>
          <cell r="Q5">
            <v>195571</v>
          </cell>
          <cell r="R5">
            <v>259522</v>
          </cell>
          <cell r="S5">
            <v>1679235</v>
          </cell>
          <cell r="T5">
            <v>7155270</v>
          </cell>
        </row>
        <row r="6">
          <cell r="B6">
            <v>89923</v>
          </cell>
          <cell r="C6">
            <v>172332</v>
          </cell>
          <cell r="D6">
            <v>152151</v>
          </cell>
          <cell r="E6">
            <v>118324</v>
          </cell>
          <cell r="F6">
            <v>186701</v>
          </cell>
          <cell r="G6">
            <v>69679</v>
          </cell>
          <cell r="H6">
            <v>57797</v>
          </cell>
          <cell r="I6">
            <v>167097</v>
          </cell>
          <cell r="J6">
            <v>106840</v>
          </cell>
          <cell r="K6">
            <v>141360</v>
          </cell>
          <cell r="L6">
            <v>105777</v>
          </cell>
          <cell r="M6">
            <v>1367981</v>
          </cell>
          <cell r="N6">
            <v>189432</v>
          </cell>
          <cell r="O6">
            <v>144827</v>
          </cell>
          <cell r="P6">
            <v>55204</v>
          </cell>
          <cell r="Q6">
            <v>51457</v>
          </cell>
          <cell r="R6">
            <v>17530</v>
          </cell>
          <cell r="S6">
            <v>458450</v>
          </cell>
          <cell r="T6">
            <v>1826431</v>
          </cell>
        </row>
      </sheetData>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C6">
            <v>138823</v>
          </cell>
          <cell r="D6">
            <v>151353</v>
          </cell>
          <cell r="E6">
            <v>84371</v>
          </cell>
        </row>
        <row r="7">
          <cell r="C7">
            <v>161984</v>
          </cell>
          <cell r="D7">
            <v>66158</v>
          </cell>
          <cell r="E7">
            <v>169663</v>
          </cell>
        </row>
        <row r="8">
          <cell r="C8">
            <v>118429</v>
          </cell>
          <cell r="D8">
            <v>70089</v>
          </cell>
          <cell r="E8">
            <v>158154</v>
          </cell>
        </row>
        <row r="9">
          <cell r="C9">
            <v>97337</v>
          </cell>
          <cell r="D9">
            <v>131190</v>
          </cell>
          <cell r="E9">
            <v>29465</v>
          </cell>
        </row>
        <row r="10">
          <cell r="C10">
            <v>116694</v>
          </cell>
          <cell r="D10">
            <v>37167</v>
          </cell>
          <cell r="E10">
            <v>127228</v>
          </cell>
        </row>
        <row r="11">
          <cell r="C11">
            <v>94606</v>
          </cell>
          <cell r="D11">
            <v>115850</v>
          </cell>
          <cell r="E11">
            <v>62585</v>
          </cell>
        </row>
        <row r="12">
          <cell r="C12">
            <v>34215</v>
          </cell>
          <cell r="D12">
            <v>60293</v>
          </cell>
          <cell r="E12">
            <v>47070</v>
          </cell>
        </row>
        <row r="13">
          <cell r="C13">
            <v>94686</v>
          </cell>
          <cell r="D13">
            <v>164845</v>
          </cell>
          <cell r="E13">
            <v>98850</v>
          </cell>
        </row>
        <row r="14">
          <cell r="C14">
            <v>119597</v>
          </cell>
          <cell r="D14">
            <v>43256</v>
          </cell>
          <cell r="E14">
            <v>75790</v>
          </cell>
        </row>
        <row r="15">
          <cell r="C15">
            <v>100187</v>
          </cell>
          <cell r="D15">
            <v>83029</v>
          </cell>
          <cell r="E15">
            <v>158800</v>
          </cell>
        </row>
        <row r="16">
          <cell r="C16">
            <v>74817</v>
          </cell>
          <cell r="D16">
            <v>68160</v>
          </cell>
          <cell r="E16">
            <v>56586</v>
          </cell>
        </row>
        <row r="18">
          <cell r="C18">
            <v>37410</v>
          </cell>
          <cell r="D18">
            <v>36563</v>
          </cell>
          <cell r="E18">
            <v>39715</v>
          </cell>
        </row>
        <row r="19">
          <cell r="C19">
            <v>29646</v>
          </cell>
          <cell r="D19">
            <v>38929</v>
          </cell>
          <cell r="E19">
            <v>7891</v>
          </cell>
        </row>
        <row r="20">
          <cell r="C20">
            <v>41888</v>
          </cell>
          <cell r="D20">
            <v>40937</v>
          </cell>
          <cell r="E20">
            <v>7214</v>
          </cell>
        </row>
        <row r="21">
          <cell r="C21">
            <v>16648</v>
          </cell>
          <cell r="D21">
            <v>51722</v>
          </cell>
          <cell r="E21">
            <v>2805</v>
          </cell>
        </row>
        <row r="23">
          <cell r="C23">
            <v>31254</v>
          </cell>
          <cell r="D23">
            <v>13023</v>
          </cell>
          <cell r="E23">
            <v>13090</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B7" t="str">
            <v>01</v>
          </cell>
          <cell r="C7">
            <v>507878</v>
          </cell>
          <cell r="D7">
            <v>459454</v>
          </cell>
          <cell r="E7">
            <v>293523</v>
          </cell>
          <cell r="F7">
            <v>5188</v>
          </cell>
          <cell r="G7">
            <v>333189</v>
          </cell>
          <cell r="H7">
            <v>1383</v>
          </cell>
          <cell r="I7">
            <v>74590</v>
          </cell>
        </row>
        <row r="8">
          <cell r="B8" t="str">
            <v>0101</v>
          </cell>
          <cell r="C8">
            <v>111939</v>
          </cell>
          <cell r="D8">
            <v>312815.17</v>
          </cell>
          <cell r="E8">
            <v>201055.22</v>
          </cell>
          <cell r="F8">
            <v>3917</v>
          </cell>
          <cell r="G8">
            <v>278533.27</v>
          </cell>
          <cell r="H8">
            <v>1079</v>
          </cell>
          <cell r="I8">
            <v>69446.350000000006</v>
          </cell>
        </row>
        <row r="9">
          <cell r="B9" t="str">
            <v>0102</v>
          </cell>
          <cell r="C9">
            <v>387759</v>
          </cell>
          <cell r="D9">
            <v>91404.15</v>
          </cell>
          <cell r="E9">
            <v>63018.9</v>
          </cell>
          <cell r="F9">
            <v>71</v>
          </cell>
          <cell r="G9">
            <v>2364.73</v>
          </cell>
          <cell r="H9">
            <v>40</v>
          </cell>
          <cell r="I9">
            <v>1487.72</v>
          </cell>
        </row>
        <row r="10">
          <cell r="B10" t="str">
            <v>0103</v>
          </cell>
          <cell r="C10">
            <v>584</v>
          </cell>
          <cell r="D10">
            <v>4022.04</v>
          </cell>
          <cell r="E10">
            <v>3981.22</v>
          </cell>
          <cell r="F10">
            <v>1042</v>
          </cell>
          <cell r="G10">
            <v>11041.44</v>
          </cell>
          <cell r="H10">
            <v>228</v>
          </cell>
          <cell r="I10">
            <v>2219.71</v>
          </cell>
        </row>
        <row r="11">
          <cell r="B11" t="str">
            <v>0104</v>
          </cell>
          <cell r="C11">
            <v>55</v>
          </cell>
          <cell r="D11">
            <v>1577.1</v>
          </cell>
          <cell r="E11">
            <v>1011.88</v>
          </cell>
          <cell r="F11">
            <v>0</v>
          </cell>
          <cell r="G11">
            <v>0</v>
          </cell>
          <cell r="H11">
            <v>0</v>
          </cell>
          <cell r="I11">
            <v>0</v>
          </cell>
        </row>
        <row r="12">
          <cell r="B12" t="str">
            <v>0105</v>
          </cell>
          <cell r="C12">
            <v>0</v>
          </cell>
          <cell r="D12">
            <v>0</v>
          </cell>
          <cell r="E12">
            <v>0</v>
          </cell>
          <cell r="F12">
            <v>2</v>
          </cell>
          <cell r="G12">
            <v>21</v>
          </cell>
          <cell r="H12">
            <v>1</v>
          </cell>
          <cell r="I12">
            <v>1</v>
          </cell>
        </row>
        <row r="13">
          <cell r="B13" t="str">
            <v>0106</v>
          </cell>
          <cell r="C13">
            <v>137</v>
          </cell>
          <cell r="D13">
            <v>3470.7</v>
          </cell>
          <cell r="E13">
            <v>604.78</v>
          </cell>
          <cell r="F13">
            <v>7</v>
          </cell>
          <cell r="G13">
            <v>54.85</v>
          </cell>
          <cell r="H13">
            <v>12</v>
          </cell>
          <cell r="I13">
            <v>93</v>
          </cell>
        </row>
        <row r="14">
          <cell r="B14" t="str">
            <v>0107</v>
          </cell>
          <cell r="C14">
            <v>4597</v>
          </cell>
          <cell r="D14">
            <v>11855.7</v>
          </cell>
          <cell r="E14">
            <v>8313.98</v>
          </cell>
          <cell r="F14">
            <v>9</v>
          </cell>
          <cell r="G14">
            <v>854</v>
          </cell>
          <cell r="H14">
            <v>5</v>
          </cell>
          <cell r="I14">
            <v>846</v>
          </cell>
        </row>
        <row r="15">
          <cell r="B15" t="str">
            <v>0108</v>
          </cell>
          <cell r="C15">
            <v>113</v>
          </cell>
          <cell r="D15">
            <v>32375.040000000001</v>
          </cell>
          <cell r="E15">
            <v>14265.92</v>
          </cell>
          <cell r="F15">
            <v>100</v>
          </cell>
          <cell r="G15">
            <v>39810</v>
          </cell>
          <cell r="H15">
            <v>11</v>
          </cell>
          <cell r="I15">
            <v>400</v>
          </cell>
        </row>
        <row r="16">
          <cell r="B16" t="str">
            <v>0199</v>
          </cell>
          <cell r="C16">
            <v>2694</v>
          </cell>
          <cell r="D16">
            <v>1934</v>
          </cell>
          <cell r="E16">
            <v>1271</v>
          </cell>
          <cell r="F16">
            <v>40</v>
          </cell>
          <cell r="G16">
            <v>510</v>
          </cell>
          <cell r="H16">
            <v>7</v>
          </cell>
          <cell r="I16">
            <v>96</v>
          </cell>
        </row>
        <row r="17">
          <cell r="B17" t="str">
            <v>02</v>
          </cell>
          <cell r="C17">
            <v>12827</v>
          </cell>
          <cell r="D17">
            <v>299633</v>
          </cell>
          <cell r="E17">
            <v>164521</v>
          </cell>
          <cell r="F17">
            <v>15204</v>
          </cell>
          <cell r="G17">
            <v>143627</v>
          </cell>
          <cell r="H17">
            <v>1721</v>
          </cell>
          <cell r="I17">
            <v>14673</v>
          </cell>
        </row>
        <row r="18">
          <cell r="B18" t="str">
            <v>0201</v>
          </cell>
          <cell r="C18">
            <v>1331</v>
          </cell>
          <cell r="D18">
            <v>62304.76</v>
          </cell>
          <cell r="E18">
            <v>33709.839999999997</v>
          </cell>
          <cell r="F18">
            <v>3853</v>
          </cell>
          <cell r="G18">
            <v>29681</v>
          </cell>
          <cell r="H18">
            <v>155</v>
          </cell>
          <cell r="I18">
            <v>1040.1099999999999</v>
          </cell>
        </row>
        <row r="19">
          <cell r="B19" t="str">
            <v>0202</v>
          </cell>
          <cell r="C19">
            <v>10654</v>
          </cell>
          <cell r="D19">
            <v>203653.36</v>
          </cell>
          <cell r="E19">
            <v>115691.28</v>
          </cell>
          <cell r="F19">
            <v>10924</v>
          </cell>
          <cell r="G19">
            <v>107667.14</v>
          </cell>
          <cell r="H19">
            <v>1515</v>
          </cell>
          <cell r="I19">
            <v>13395.29</v>
          </cell>
        </row>
        <row r="20">
          <cell r="B20" t="str">
            <v>0299</v>
          </cell>
          <cell r="C20">
            <v>842</v>
          </cell>
          <cell r="D20">
            <v>33675.279999999999</v>
          </cell>
          <cell r="E20">
            <v>15120.19</v>
          </cell>
          <cell r="F20">
            <v>427</v>
          </cell>
          <cell r="G20">
            <v>6279</v>
          </cell>
          <cell r="H20">
            <v>51</v>
          </cell>
          <cell r="I20">
            <v>238</v>
          </cell>
        </row>
        <row r="21">
          <cell r="B21" t="str">
            <v>03</v>
          </cell>
          <cell r="C21">
            <v>38449</v>
          </cell>
          <cell r="D21">
            <v>658100</v>
          </cell>
          <cell r="E21">
            <v>448239</v>
          </cell>
          <cell r="F21">
            <v>5665</v>
          </cell>
          <cell r="G21">
            <v>366181</v>
          </cell>
          <cell r="H21">
            <v>2164</v>
          </cell>
          <cell r="I21">
            <v>171777</v>
          </cell>
        </row>
        <row r="22">
          <cell r="B22" t="str">
            <v>0301</v>
          </cell>
          <cell r="C22">
            <v>30125</v>
          </cell>
          <cell r="D22">
            <v>634401.14</v>
          </cell>
          <cell r="E22">
            <v>424709.98</v>
          </cell>
          <cell r="F22">
            <v>5161</v>
          </cell>
          <cell r="G22">
            <v>352618.25</v>
          </cell>
          <cell r="H22">
            <v>2011</v>
          </cell>
          <cell r="I22">
            <v>165129.14000000001</v>
          </cell>
        </row>
        <row r="23">
          <cell r="B23" t="str">
            <v>0399</v>
          </cell>
          <cell r="C23">
            <v>8324</v>
          </cell>
          <cell r="D23">
            <v>23699.25</v>
          </cell>
          <cell r="E23">
            <v>23528.74</v>
          </cell>
          <cell r="F23">
            <v>504</v>
          </cell>
          <cell r="G23">
            <v>13562.66</v>
          </cell>
          <cell r="H23">
            <v>153</v>
          </cell>
          <cell r="I23">
            <v>6647.9</v>
          </cell>
        </row>
        <row r="24">
          <cell r="B24" t="str">
            <v>04</v>
          </cell>
          <cell r="C24">
            <v>0</v>
          </cell>
          <cell r="D24">
            <v>0</v>
          </cell>
          <cell r="E24">
            <v>0</v>
          </cell>
          <cell r="F24">
            <v>0</v>
          </cell>
          <cell r="G24">
            <v>0</v>
          </cell>
          <cell r="H24">
            <v>0</v>
          </cell>
          <cell r="I24">
            <v>0</v>
          </cell>
        </row>
        <row r="25">
          <cell r="B25" t="str">
            <v>0401</v>
          </cell>
          <cell r="C25">
            <v>0</v>
          </cell>
          <cell r="D25">
            <v>0</v>
          </cell>
          <cell r="E25">
            <v>0</v>
          </cell>
          <cell r="F25">
            <v>0</v>
          </cell>
          <cell r="G25">
            <v>0</v>
          </cell>
          <cell r="H25">
            <v>0</v>
          </cell>
          <cell r="I25">
            <v>0</v>
          </cell>
        </row>
        <row r="26">
          <cell r="B26" t="str">
            <v>0499</v>
          </cell>
          <cell r="C26">
            <v>0</v>
          </cell>
          <cell r="D26">
            <v>0</v>
          </cell>
          <cell r="E26">
            <v>0</v>
          </cell>
          <cell r="F26">
            <v>0</v>
          </cell>
          <cell r="G26">
            <v>0</v>
          </cell>
          <cell r="H26">
            <v>0</v>
          </cell>
          <cell r="I26">
            <v>0</v>
          </cell>
        </row>
        <row r="27">
          <cell r="B27" t="str">
            <v>05</v>
          </cell>
          <cell r="C27">
            <v>13</v>
          </cell>
          <cell r="D27">
            <v>81048</v>
          </cell>
          <cell r="E27">
            <v>21443</v>
          </cell>
          <cell r="F27">
            <v>0</v>
          </cell>
          <cell r="G27">
            <v>0</v>
          </cell>
          <cell r="H27">
            <v>1</v>
          </cell>
          <cell r="I27">
            <v>492041</v>
          </cell>
        </row>
        <row r="28">
          <cell r="B28" t="str">
            <v>0501</v>
          </cell>
          <cell r="C28">
            <v>13</v>
          </cell>
          <cell r="D28">
            <v>81048</v>
          </cell>
          <cell r="E28">
            <v>21443</v>
          </cell>
          <cell r="F28">
            <v>0</v>
          </cell>
          <cell r="G28">
            <v>0</v>
          </cell>
          <cell r="H28">
            <v>1</v>
          </cell>
          <cell r="I28">
            <v>492041</v>
          </cell>
        </row>
        <row r="29">
          <cell r="B29" t="str">
            <v>0599</v>
          </cell>
          <cell r="C29">
            <v>0</v>
          </cell>
          <cell r="D29">
            <v>0</v>
          </cell>
          <cell r="E29">
            <v>0</v>
          </cell>
          <cell r="F29">
            <v>0</v>
          </cell>
          <cell r="G29">
            <v>0</v>
          </cell>
          <cell r="H29">
            <v>0</v>
          </cell>
          <cell r="I29">
            <v>0</v>
          </cell>
        </row>
        <row r="30">
          <cell r="B30" t="str">
            <v>06</v>
          </cell>
          <cell r="C30">
            <v>57</v>
          </cell>
          <cell r="D30">
            <v>1645</v>
          </cell>
          <cell r="E30">
            <v>1163</v>
          </cell>
          <cell r="F30">
            <v>0</v>
          </cell>
          <cell r="G30">
            <v>0</v>
          </cell>
          <cell r="H30">
            <v>1</v>
          </cell>
          <cell r="I30">
            <v>350</v>
          </cell>
        </row>
        <row r="31">
          <cell r="B31" t="str">
            <v>0601</v>
          </cell>
          <cell r="C31">
            <v>57</v>
          </cell>
          <cell r="D31">
            <v>1645.08</v>
          </cell>
          <cell r="E31">
            <v>1163.0999999999999</v>
          </cell>
          <cell r="F31">
            <v>0</v>
          </cell>
          <cell r="G31">
            <v>0</v>
          </cell>
          <cell r="H31">
            <v>1</v>
          </cell>
          <cell r="I31">
            <v>350</v>
          </cell>
        </row>
        <row r="32">
          <cell r="B32" t="str">
            <v>0699</v>
          </cell>
          <cell r="C32">
            <v>0</v>
          </cell>
          <cell r="D32">
            <v>0</v>
          </cell>
          <cell r="E32">
            <v>0</v>
          </cell>
          <cell r="F32">
            <v>0</v>
          </cell>
          <cell r="G32">
            <v>0</v>
          </cell>
          <cell r="H32">
            <v>0</v>
          </cell>
          <cell r="I32">
            <v>0</v>
          </cell>
        </row>
        <row r="33">
          <cell r="B33" t="str">
            <v>07</v>
          </cell>
          <cell r="C33">
            <v>1964</v>
          </cell>
          <cell r="D33">
            <v>70099</v>
          </cell>
          <cell r="E33">
            <v>21806</v>
          </cell>
          <cell r="F33">
            <v>27</v>
          </cell>
          <cell r="G33">
            <v>7340</v>
          </cell>
          <cell r="H33">
            <v>13</v>
          </cell>
          <cell r="I33">
            <v>1260</v>
          </cell>
        </row>
        <row r="34">
          <cell r="B34" t="str">
            <v>0701</v>
          </cell>
          <cell r="C34">
            <v>1702</v>
          </cell>
          <cell r="D34">
            <v>49921.760000000002</v>
          </cell>
          <cell r="E34">
            <v>16874.349999999999</v>
          </cell>
          <cell r="F34">
            <v>24</v>
          </cell>
          <cell r="G34">
            <v>6262.08</v>
          </cell>
          <cell r="H34">
            <v>13</v>
          </cell>
          <cell r="I34">
            <v>1260</v>
          </cell>
        </row>
        <row r="35">
          <cell r="B35" t="str">
            <v>0702</v>
          </cell>
          <cell r="C35">
            <v>173</v>
          </cell>
          <cell r="D35">
            <v>9336.34</v>
          </cell>
          <cell r="E35">
            <v>4728.12</v>
          </cell>
          <cell r="F35">
            <v>3</v>
          </cell>
          <cell r="G35">
            <v>1078.1600000000001</v>
          </cell>
          <cell r="H35">
            <v>0</v>
          </cell>
          <cell r="I35">
            <v>0</v>
          </cell>
        </row>
        <row r="36">
          <cell r="B36" t="str">
            <v>0799</v>
          </cell>
          <cell r="C36">
            <v>89</v>
          </cell>
          <cell r="D36">
            <v>10841</v>
          </cell>
          <cell r="E36">
            <v>204</v>
          </cell>
          <cell r="F36">
            <v>0</v>
          </cell>
          <cell r="G36">
            <v>0</v>
          </cell>
          <cell r="H36">
            <v>0</v>
          </cell>
          <cell r="I36">
            <v>0</v>
          </cell>
        </row>
        <row r="37">
          <cell r="B37" t="str">
            <v>08</v>
          </cell>
          <cell r="C37">
            <v>89980</v>
          </cell>
          <cell r="D37">
            <v>697628</v>
          </cell>
          <cell r="E37">
            <v>388699</v>
          </cell>
          <cell r="F37">
            <v>476</v>
          </cell>
          <cell r="G37">
            <v>58470</v>
          </cell>
          <cell r="H37">
            <v>308</v>
          </cell>
          <cell r="I37">
            <v>208241</v>
          </cell>
        </row>
        <row r="38">
          <cell r="B38" t="str">
            <v>0801</v>
          </cell>
          <cell r="C38">
            <v>70964</v>
          </cell>
          <cell r="D38">
            <v>138884</v>
          </cell>
          <cell r="E38">
            <v>74049</v>
          </cell>
          <cell r="F38">
            <v>302</v>
          </cell>
          <cell r="G38">
            <v>12870</v>
          </cell>
          <cell r="H38">
            <v>145</v>
          </cell>
          <cell r="I38">
            <v>29114</v>
          </cell>
        </row>
        <row r="39">
          <cell r="B39" t="str">
            <v>080101</v>
          </cell>
          <cell r="C39">
            <v>2962</v>
          </cell>
          <cell r="D39">
            <v>38113.42</v>
          </cell>
          <cell r="E39">
            <v>5781.28</v>
          </cell>
          <cell r="F39">
            <v>5</v>
          </cell>
          <cell r="G39">
            <v>469</v>
          </cell>
          <cell r="H39">
            <v>4</v>
          </cell>
          <cell r="I39">
            <v>137</v>
          </cell>
        </row>
        <row r="40">
          <cell r="B40" t="str">
            <v>080102</v>
          </cell>
          <cell r="C40">
            <v>350</v>
          </cell>
          <cell r="D40">
            <v>12476.86</v>
          </cell>
          <cell r="E40">
            <v>9552.2000000000007</v>
          </cell>
          <cell r="F40">
            <v>0</v>
          </cell>
          <cell r="G40">
            <v>0</v>
          </cell>
          <cell r="H40">
            <v>0</v>
          </cell>
          <cell r="I40">
            <v>0</v>
          </cell>
        </row>
        <row r="41">
          <cell r="B41" t="str">
            <v>080103</v>
          </cell>
          <cell r="C41">
            <v>15</v>
          </cell>
          <cell r="D41">
            <v>88.44</v>
          </cell>
          <cell r="E41">
            <v>63.79</v>
          </cell>
          <cell r="F41">
            <v>0</v>
          </cell>
          <cell r="G41">
            <v>0</v>
          </cell>
          <cell r="H41">
            <v>0</v>
          </cell>
          <cell r="I41">
            <v>0</v>
          </cell>
        </row>
        <row r="42">
          <cell r="B42" t="str">
            <v>080104</v>
          </cell>
          <cell r="C42">
            <v>30285</v>
          </cell>
          <cell r="D42">
            <v>38068.44</v>
          </cell>
          <cell r="E42">
            <v>25636.77</v>
          </cell>
          <cell r="F42">
            <v>70</v>
          </cell>
          <cell r="G42">
            <v>5058.75</v>
          </cell>
          <cell r="H42">
            <v>44</v>
          </cell>
          <cell r="I42">
            <v>19154.11</v>
          </cell>
        </row>
        <row r="43">
          <cell r="B43" t="str">
            <v>080105</v>
          </cell>
          <cell r="C43">
            <v>37007</v>
          </cell>
          <cell r="D43">
            <v>49159.32</v>
          </cell>
          <cell r="E43">
            <v>32329.08</v>
          </cell>
          <cell r="F43">
            <v>227</v>
          </cell>
          <cell r="G43">
            <v>7342.26</v>
          </cell>
          <cell r="H43">
            <v>97</v>
          </cell>
          <cell r="I43">
            <v>9823</v>
          </cell>
        </row>
        <row r="44">
          <cell r="B44" t="str">
            <v>080199</v>
          </cell>
          <cell r="C44">
            <v>345</v>
          </cell>
          <cell r="D44">
            <v>977.17</v>
          </cell>
          <cell r="E44">
            <v>685.48</v>
          </cell>
          <cell r="F44">
            <v>0</v>
          </cell>
          <cell r="G44">
            <v>0</v>
          </cell>
          <cell r="H44">
            <v>0</v>
          </cell>
          <cell r="I44">
            <v>0</v>
          </cell>
        </row>
        <row r="45">
          <cell r="B45" t="str">
            <v>0802</v>
          </cell>
          <cell r="C45">
            <v>19016</v>
          </cell>
          <cell r="D45">
            <v>558744</v>
          </cell>
          <cell r="E45">
            <v>314650</v>
          </cell>
          <cell r="F45">
            <v>174</v>
          </cell>
          <cell r="G45">
            <v>45600</v>
          </cell>
          <cell r="H45">
            <v>163</v>
          </cell>
          <cell r="I45">
            <v>179127</v>
          </cell>
        </row>
        <row r="46">
          <cell r="B46" t="str">
            <v>080201</v>
          </cell>
          <cell r="C46">
            <v>211</v>
          </cell>
          <cell r="D46">
            <v>3645.94</v>
          </cell>
          <cell r="E46">
            <v>471.23</v>
          </cell>
          <cell r="F46">
            <v>1</v>
          </cell>
          <cell r="G46">
            <v>145</v>
          </cell>
          <cell r="H46">
            <v>1</v>
          </cell>
          <cell r="I46">
            <v>27</v>
          </cell>
        </row>
        <row r="47">
          <cell r="B47" t="str">
            <v>080202</v>
          </cell>
          <cell r="C47">
            <v>48</v>
          </cell>
          <cell r="D47">
            <v>4238.42</v>
          </cell>
          <cell r="E47">
            <v>3843.32</v>
          </cell>
          <cell r="F47">
            <v>0</v>
          </cell>
          <cell r="G47">
            <v>0</v>
          </cell>
          <cell r="H47">
            <v>0</v>
          </cell>
          <cell r="I47">
            <v>0</v>
          </cell>
        </row>
        <row r="48">
          <cell r="B48" t="str">
            <v>080203</v>
          </cell>
          <cell r="C48">
            <v>207</v>
          </cell>
          <cell r="D48">
            <v>12995.85</v>
          </cell>
          <cell r="E48">
            <v>8063.25</v>
          </cell>
          <cell r="F48">
            <v>0</v>
          </cell>
          <cell r="G48">
            <v>0</v>
          </cell>
          <cell r="H48">
            <v>1</v>
          </cell>
          <cell r="I48">
            <v>2000</v>
          </cell>
        </row>
        <row r="49">
          <cell r="B49" t="str">
            <v>080204</v>
          </cell>
          <cell r="C49">
            <v>17782</v>
          </cell>
          <cell r="D49">
            <v>265292.40000000002</v>
          </cell>
          <cell r="E49">
            <v>149454.43</v>
          </cell>
          <cell r="F49">
            <v>169</v>
          </cell>
          <cell r="G49">
            <v>26449.99</v>
          </cell>
          <cell r="H49">
            <v>132</v>
          </cell>
          <cell r="I49">
            <v>52423.53</v>
          </cell>
        </row>
        <row r="50">
          <cell r="B50" t="str">
            <v>080205</v>
          </cell>
          <cell r="C50">
            <v>216</v>
          </cell>
          <cell r="D50">
            <v>51391.25</v>
          </cell>
          <cell r="E50">
            <v>18959.13</v>
          </cell>
          <cell r="F50">
            <v>2</v>
          </cell>
          <cell r="G50">
            <v>18048.34</v>
          </cell>
          <cell r="H50">
            <v>21</v>
          </cell>
          <cell r="I50">
            <v>123569</v>
          </cell>
        </row>
        <row r="51">
          <cell r="B51" t="str">
            <v>080206</v>
          </cell>
          <cell r="C51">
            <v>0</v>
          </cell>
          <cell r="D51">
            <v>0</v>
          </cell>
          <cell r="E51">
            <v>0</v>
          </cell>
          <cell r="F51">
            <v>0</v>
          </cell>
          <cell r="G51">
            <v>0</v>
          </cell>
          <cell r="H51">
            <v>0</v>
          </cell>
          <cell r="I51">
            <v>0</v>
          </cell>
        </row>
        <row r="52">
          <cell r="B52" t="str">
            <v>080299</v>
          </cell>
          <cell r="C52">
            <v>552</v>
          </cell>
          <cell r="D52">
            <v>221180</v>
          </cell>
          <cell r="E52">
            <v>133858.92000000001</v>
          </cell>
          <cell r="F52">
            <v>2</v>
          </cell>
          <cell r="G52">
            <v>957</v>
          </cell>
          <cell r="H52">
            <v>8</v>
          </cell>
          <cell r="I52">
            <v>1107.3800000000001</v>
          </cell>
        </row>
        <row r="53">
          <cell r="B53" t="str">
            <v>09</v>
          </cell>
          <cell r="C53">
            <v>81766</v>
          </cell>
          <cell r="D53">
            <v>1150304</v>
          </cell>
          <cell r="E53">
            <v>509926</v>
          </cell>
          <cell r="F53">
            <v>5723</v>
          </cell>
          <cell r="G53">
            <v>411127</v>
          </cell>
          <cell r="H53">
            <v>2070</v>
          </cell>
          <cell r="I53">
            <v>170445</v>
          </cell>
        </row>
        <row r="54">
          <cell r="B54" t="str">
            <v>0901</v>
          </cell>
          <cell r="C54">
            <v>65025</v>
          </cell>
          <cell r="D54">
            <v>442023</v>
          </cell>
          <cell r="E54">
            <v>146238</v>
          </cell>
          <cell r="F54">
            <v>2798</v>
          </cell>
          <cell r="G54">
            <v>185533</v>
          </cell>
          <cell r="H54">
            <v>1170</v>
          </cell>
          <cell r="I54">
            <v>69010</v>
          </cell>
        </row>
        <row r="55">
          <cell r="B55" t="str">
            <v>090101</v>
          </cell>
          <cell r="C55">
            <v>2964</v>
          </cell>
          <cell r="D55">
            <v>298024.37</v>
          </cell>
          <cell r="E55">
            <v>33549.68</v>
          </cell>
          <cell r="F55">
            <v>913</v>
          </cell>
          <cell r="G55">
            <v>140384.63</v>
          </cell>
          <cell r="H55">
            <v>482</v>
          </cell>
          <cell r="I55">
            <v>56031.79</v>
          </cell>
        </row>
        <row r="56">
          <cell r="B56" t="str">
            <v>090102</v>
          </cell>
          <cell r="C56">
            <v>375</v>
          </cell>
          <cell r="D56">
            <v>49216</v>
          </cell>
          <cell r="E56">
            <v>33577.86</v>
          </cell>
          <cell r="F56">
            <v>481</v>
          </cell>
          <cell r="G56">
            <v>27325.07</v>
          </cell>
          <cell r="H56">
            <v>44</v>
          </cell>
          <cell r="I56">
            <v>391</v>
          </cell>
        </row>
        <row r="57">
          <cell r="B57" t="str">
            <v>090103</v>
          </cell>
          <cell r="C57">
            <v>17</v>
          </cell>
          <cell r="D57">
            <v>211.21</v>
          </cell>
          <cell r="E57">
            <v>2785.59</v>
          </cell>
          <cell r="F57">
            <v>0</v>
          </cell>
          <cell r="G57">
            <v>0</v>
          </cell>
          <cell r="H57">
            <v>0</v>
          </cell>
          <cell r="I57">
            <v>0</v>
          </cell>
        </row>
        <row r="58">
          <cell r="B58" t="str">
            <v>090104</v>
          </cell>
          <cell r="C58">
            <v>21180</v>
          </cell>
          <cell r="D58">
            <v>21217.14</v>
          </cell>
          <cell r="E58">
            <v>16355.97</v>
          </cell>
          <cell r="F58">
            <v>582</v>
          </cell>
          <cell r="G58">
            <v>4353.72</v>
          </cell>
          <cell r="H58">
            <v>258</v>
          </cell>
          <cell r="I58">
            <v>4319</v>
          </cell>
        </row>
        <row r="59">
          <cell r="B59" t="str">
            <v>090105</v>
          </cell>
          <cell r="C59">
            <v>37018</v>
          </cell>
          <cell r="D59">
            <v>69392.789999999994</v>
          </cell>
          <cell r="E59">
            <v>46302.85</v>
          </cell>
          <cell r="F59">
            <v>673</v>
          </cell>
          <cell r="G59">
            <v>11996.41</v>
          </cell>
          <cell r="H59">
            <v>327</v>
          </cell>
          <cell r="I59">
            <v>7475.5</v>
          </cell>
        </row>
        <row r="60">
          <cell r="B60" t="str">
            <v>090199</v>
          </cell>
          <cell r="C60">
            <v>3471</v>
          </cell>
          <cell r="D60">
            <v>3961.8</v>
          </cell>
          <cell r="E60">
            <v>13666.34</v>
          </cell>
          <cell r="F60">
            <v>149</v>
          </cell>
          <cell r="G60">
            <v>1472.82</v>
          </cell>
          <cell r="H60">
            <v>59</v>
          </cell>
          <cell r="I60">
            <v>793</v>
          </cell>
        </row>
        <row r="61">
          <cell r="B61" t="str">
            <v>0902</v>
          </cell>
          <cell r="C61">
            <v>16741</v>
          </cell>
          <cell r="D61">
            <v>708281</v>
          </cell>
          <cell r="E61">
            <v>363688</v>
          </cell>
          <cell r="F61">
            <v>2925</v>
          </cell>
          <cell r="G61">
            <v>225594</v>
          </cell>
          <cell r="H61">
            <v>900</v>
          </cell>
          <cell r="I61">
            <v>101435</v>
          </cell>
        </row>
        <row r="62">
          <cell r="B62" t="str">
            <v>090201</v>
          </cell>
          <cell r="C62">
            <v>211</v>
          </cell>
          <cell r="D62">
            <v>51442.01</v>
          </cell>
          <cell r="E62">
            <v>5865.98</v>
          </cell>
          <cell r="F62">
            <v>74</v>
          </cell>
          <cell r="G62">
            <v>47367.05</v>
          </cell>
          <cell r="H62">
            <v>54</v>
          </cell>
          <cell r="I62">
            <v>11569.29</v>
          </cell>
        </row>
        <row r="63">
          <cell r="B63" t="str">
            <v>090202</v>
          </cell>
          <cell r="C63">
            <v>102</v>
          </cell>
          <cell r="D63">
            <v>34279.769999999997</v>
          </cell>
          <cell r="E63">
            <v>18888.849999999999</v>
          </cell>
          <cell r="F63">
            <v>571</v>
          </cell>
          <cell r="G63">
            <v>33533.18</v>
          </cell>
          <cell r="H63">
            <v>43</v>
          </cell>
          <cell r="I63">
            <v>3668</v>
          </cell>
        </row>
        <row r="64">
          <cell r="B64" t="str">
            <v>090203</v>
          </cell>
          <cell r="C64">
            <v>268</v>
          </cell>
          <cell r="D64">
            <v>34440.06</v>
          </cell>
          <cell r="E64">
            <v>20259.52</v>
          </cell>
          <cell r="F64">
            <v>6</v>
          </cell>
          <cell r="G64">
            <v>4451</v>
          </cell>
          <cell r="H64">
            <v>7</v>
          </cell>
          <cell r="I64">
            <v>1321</v>
          </cell>
        </row>
        <row r="65">
          <cell r="B65" t="str">
            <v>090204</v>
          </cell>
          <cell r="C65">
            <v>15346</v>
          </cell>
          <cell r="D65">
            <v>350428.71</v>
          </cell>
          <cell r="E65">
            <v>192902.28</v>
          </cell>
          <cell r="F65">
            <v>2170</v>
          </cell>
          <cell r="G65">
            <v>108824.92</v>
          </cell>
          <cell r="H65">
            <v>706</v>
          </cell>
          <cell r="I65">
            <v>55994.97</v>
          </cell>
        </row>
        <row r="66">
          <cell r="B66" t="str">
            <v>090205</v>
          </cell>
          <cell r="C66">
            <v>299</v>
          </cell>
          <cell r="D66">
            <v>169250.52</v>
          </cell>
          <cell r="E66">
            <v>69252.86</v>
          </cell>
          <cell r="F66">
            <v>21</v>
          </cell>
          <cell r="G66">
            <v>25943.200000000001</v>
          </cell>
          <cell r="H66">
            <v>63</v>
          </cell>
          <cell r="I66">
            <v>26647</v>
          </cell>
        </row>
        <row r="67">
          <cell r="B67" t="str">
            <v>090206</v>
          </cell>
          <cell r="C67">
            <v>0</v>
          </cell>
          <cell r="D67">
            <v>0</v>
          </cell>
          <cell r="E67">
            <v>0</v>
          </cell>
          <cell r="F67">
            <v>0</v>
          </cell>
          <cell r="G67">
            <v>0</v>
          </cell>
          <cell r="H67">
            <v>0</v>
          </cell>
          <cell r="I67">
            <v>0</v>
          </cell>
        </row>
        <row r="68">
          <cell r="B68" t="str">
            <v>090299</v>
          </cell>
          <cell r="C68">
            <v>515</v>
          </cell>
          <cell r="D68">
            <v>68440</v>
          </cell>
          <cell r="E68">
            <v>56518.67</v>
          </cell>
          <cell r="F68">
            <v>83</v>
          </cell>
          <cell r="G68">
            <v>5474.6</v>
          </cell>
          <cell r="H68">
            <v>27</v>
          </cell>
          <cell r="I68">
            <v>2235</v>
          </cell>
        </row>
        <row r="69">
          <cell r="B69" t="str">
            <v>89</v>
          </cell>
          <cell r="C69">
            <v>107023</v>
          </cell>
          <cell r="D69">
            <v>1847932</v>
          </cell>
          <cell r="E69">
            <v>898625</v>
          </cell>
          <cell r="F69">
            <v>6199</v>
          </cell>
          <cell r="G69">
            <v>469597</v>
          </cell>
          <cell r="H69">
            <v>2378</v>
          </cell>
          <cell r="I69">
            <v>378686</v>
          </cell>
        </row>
        <row r="70">
          <cell r="B70" t="str">
            <v>8901</v>
          </cell>
          <cell r="C70">
            <v>82889</v>
          </cell>
          <cell r="D70">
            <v>580907</v>
          </cell>
          <cell r="E70">
            <v>220287</v>
          </cell>
          <cell r="F70">
            <v>3100</v>
          </cell>
          <cell r="G70">
            <v>198403</v>
          </cell>
          <cell r="H70">
            <v>1315</v>
          </cell>
          <cell r="I70">
            <v>98124</v>
          </cell>
        </row>
        <row r="71">
          <cell r="B71" t="str">
            <v>890101</v>
          </cell>
          <cell r="C71">
            <v>2964</v>
          </cell>
          <cell r="D71">
            <v>336137.79</v>
          </cell>
          <cell r="E71">
            <v>39330.959999999999</v>
          </cell>
          <cell r="F71">
            <v>918</v>
          </cell>
          <cell r="G71">
            <v>140853.63</v>
          </cell>
          <cell r="H71">
            <v>486</v>
          </cell>
          <cell r="I71">
            <v>56168.79</v>
          </cell>
        </row>
        <row r="72">
          <cell r="B72" t="str">
            <v>890102</v>
          </cell>
          <cell r="C72">
            <v>375</v>
          </cell>
          <cell r="D72">
            <v>61692.86</v>
          </cell>
          <cell r="E72">
            <v>43130.06</v>
          </cell>
          <cell r="F72">
            <v>481</v>
          </cell>
          <cell r="G72">
            <v>27325.07</v>
          </cell>
          <cell r="H72">
            <v>44</v>
          </cell>
          <cell r="I72">
            <v>391</v>
          </cell>
        </row>
        <row r="73">
          <cell r="B73" t="str">
            <v>890103</v>
          </cell>
          <cell r="C73">
            <v>26</v>
          </cell>
          <cell r="D73">
            <v>299.64999999999998</v>
          </cell>
          <cell r="E73">
            <v>2849.38</v>
          </cell>
          <cell r="F73">
            <v>0</v>
          </cell>
          <cell r="G73">
            <v>0</v>
          </cell>
          <cell r="H73">
            <v>0</v>
          </cell>
          <cell r="I73">
            <v>0</v>
          </cell>
        </row>
        <row r="74">
          <cell r="B74" t="str">
            <v>890104</v>
          </cell>
          <cell r="C74">
            <v>37806</v>
          </cell>
          <cell r="D74">
            <v>59285.58</v>
          </cell>
          <cell r="E74">
            <v>41992.74</v>
          </cell>
          <cell r="F74">
            <v>652</v>
          </cell>
          <cell r="G74">
            <v>9412.4699999999993</v>
          </cell>
          <cell r="H74">
            <v>302</v>
          </cell>
          <cell r="I74">
            <v>23473.11</v>
          </cell>
        </row>
        <row r="75">
          <cell r="B75" t="str">
            <v>890105</v>
          </cell>
          <cell r="C75">
            <v>37986</v>
          </cell>
          <cell r="D75">
            <v>118552.11</v>
          </cell>
          <cell r="E75">
            <v>78631.929999999993</v>
          </cell>
          <cell r="F75">
            <v>900</v>
          </cell>
          <cell r="G75">
            <v>19338.669999999998</v>
          </cell>
          <cell r="H75">
            <v>424</v>
          </cell>
          <cell r="I75">
            <v>17298.5</v>
          </cell>
        </row>
        <row r="76">
          <cell r="B76" t="str">
            <v>890199</v>
          </cell>
          <cell r="C76">
            <v>3732</v>
          </cell>
          <cell r="D76">
            <v>4938.97</v>
          </cell>
          <cell r="E76">
            <v>14351.82</v>
          </cell>
          <cell r="F76">
            <v>149</v>
          </cell>
          <cell r="G76">
            <v>1472.82</v>
          </cell>
          <cell r="H76">
            <v>59</v>
          </cell>
          <cell r="I76">
            <v>793</v>
          </cell>
        </row>
        <row r="77">
          <cell r="B77" t="str">
            <v>8902</v>
          </cell>
          <cell r="C77">
            <v>24134</v>
          </cell>
          <cell r="D77">
            <v>1267025</v>
          </cell>
          <cell r="E77">
            <v>678338</v>
          </cell>
          <cell r="F77">
            <v>3099</v>
          </cell>
          <cell r="G77">
            <v>271194</v>
          </cell>
          <cell r="H77">
            <v>1063</v>
          </cell>
          <cell r="I77">
            <v>280562</v>
          </cell>
        </row>
        <row r="78">
          <cell r="B78" t="str">
            <v>890201</v>
          </cell>
          <cell r="C78">
            <v>211</v>
          </cell>
          <cell r="D78">
            <v>55087.95</v>
          </cell>
          <cell r="E78">
            <v>6337.21</v>
          </cell>
          <cell r="F78">
            <v>75</v>
          </cell>
          <cell r="G78">
            <v>47512.05</v>
          </cell>
          <cell r="H78">
            <v>55</v>
          </cell>
          <cell r="I78">
            <v>11596.29</v>
          </cell>
        </row>
        <row r="79">
          <cell r="B79" t="str">
            <v>890202</v>
          </cell>
          <cell r="C79">
            <v>102</v>
          </cell>
          <cell r="D79">
            <v>38518.19</v>
          </cell>
          <cell r="E79">
            <v>22732.17</v>
          </cell>
          <cell r="F79">
            <v>571</v>
          </cell>
          <cell r="G79">
            <v>33533.18</v>
          </cell>
          <cell r="H79">
            <v>43</v>
          </cell>
          <cell r="I79">
            <v>3668</v>
          </cell>
        </row>
        <row r="80">
          <cell r="B80" t="str">
            <v>890203</v>
          </cell>
          <cell r="C80">
            <v>313</v>
          </cell>
          <cell r="D80">
            <v>47435.91</v>
          </cell>
          <cell r="E80">
            <v>28322.77</v>
          </cell>
          <cell r="F80">
            <v>6</v>
          </cell>
          <cell r="G80">
            <v>4451</v>
          </cell>
          <cell r="H80">
            <v>8</v>
          </cell>
          <cell r="I80">
            <v>3321</v>
          </cell>
        </row>
        <row r="81">
          <cell r="B81" t="str">
            <v>890204</v>
          </cell>
          <cell r="C81">
            <v>22119</v>
          </cell>
          <cell r="D81">
            <v>615721.11</v>
          </cell>
          <cell r="E81">
            <v>342356.71</v>
          </cell>
          <cell r="F81">
            <v>2339</v>
          </cell>
          <cell r="G81">
            <v>135274.91</v>
          </cell>
          <cell r="H81">
            <v>838</v>
          </cell>
          <cell r="I81">
            <v>108418.5</v>
          </cell>
        </row>
        <row r="82">
          <cell r="B82" t="str">
            <v>890205</v>
          </cell>
          <cell r="C82">
            <v>329</v>
          </cell>
          <cell r="D82">
            <v>220641.77</v>
          </cell>
          <cell r="E82">
            <v>88211.99</v>
          </cell>
          <cell r="F82">
            <v>23</v>
          </cell>
          <cell r="G82">
            <v>43991.54</v>
          </cell>
          <cell r="H82">
            <v>84</v>
          </cell>
          <cell r="I82">
            <v>150216</v>
          </cell>
        </row>
        <row r="83">
          <cell r="B83" t="str">
            <v>890206</v>
          </cell>
          <cell r="C83">
            <v>0</v>
          </cell>
          <cell r="D83">
            <v>0</v>
          </cell>
          <cell r="E83">
            <v>0</v>
          </cell>
          <cell r="F83">
            <v>0</v>
          </cell>
          <cell r="G83">
            <v>0</v>
          </cell>
          <cell r="H83">
            <v>0</v>
          </cell>
          <cell r="I83">
            <v>0</v>
          </cell>
        </row>
        <row r="84">
          <cell r="B84" t="str">
            <v>890299</v>
          </cell>
          <cell r="C84">
            <v>1060</v>
          </cell>
          <cell r="D84">
            <v>289620</v>
          </cell>
          <cell r="E84">
            <v>190377.59</v>
          </cell>
          <cell r="F84">
            <v>85</v>
          </cell>
          <cell r="G84">
            <v>6431.6</v>
          </cell>
          <cell r="H84">
            <v>35</v>
          </cell>
          <cell r="I84">
            <v>3342.38</v>
          </cell>
        </row>
        <row r="85">
          <cell r="B85" t="str">
            <v>10</v>
          </cell>
          <cell r="C85">
            <v>671602</v>
          </cell>
          <cell r="D85">
            <v>3683585</v>
          </cell>
          <cell r="E85">
            <v>2404048</v>
          </cell>
          <cell r="F85">
            <v>21305</v>
          </cell>
          <cell r="G85">
            <v>1501065</v>
          </cell>
          <cell r="H85">
            <v>10303</v>
          </cell>
          <cell r="I85">
            <v>1911568</v>
          </cell>
        </row>
        <row r="86">
          <cell r="B86" t="str">
            <v>1001</v>
          </cell>
          <cell r="C86">
            <v>489732</v>
          </cell>
          <cell r="D86">
            <v>2773928</v>
          </cell>
          <cell r="E86">
            <v>1921979</v>
          </cell>
          <cell r="F86">
            <v>20340</v>
          </cell>
          <cell r="G86">
            <v>1263172</v>
          </cell>
          <cell r="H86">
            <v>9094</v>
          </cell>
          <cell r="I86">
            <v>1338974</v>
          </cell>
        </row>
        <row r="87">
          <cell r="B87" t="str">
            <v>100101</v>
          </cell>
          <cell r="C87">
            <v>399690</v>
          </cell>
          <cell r="D87">
            <v>2184016.92</v>
          </cell>
          <cell r="E87">
            <v>1516517.93</v>
          </cell>
          <cell r="F87">
            <v>17610</v>
          </cell>
          <cell r="G87">
            <v>1089258.51</v>
          </cell>
          <cell r="H87">
            <v>7777</v>
          </cell>
          <cell r="I87">
            <v>1136804.1599999999</v>
          </cell>
        </row>
        <row r="88">
          <cell r="B88" t="str">
            <v>100102</v>
          </cell>
          <cell r="C88">
            <v>42339</v>
          </cell>
          <cell r="D88">
            <v>476568.78</v>
          </cell>
          <cell r="E88">
            <v>327857.42</v>
          </cell>
          <cell r="F88">
            <v>2248</v>
          </cell>
          <cell r="G88">
            <v>133974.26</v>
          </cell>
          <cell r="H88">
            <v>954</v>
          </cell>
          <cell r="I88">
            <v>128306.77</v>
          </cell>
        </row>
        <row r="89">
          <cell r="B89" t="str">
            <v>100103</v>
          </cell>
          <cell r="C89">
            <v>2567</v>
          </cell>
          <cell r="D89">
            <v>54094.28</v>
          </cell>
          <cell r="E89">
            <v>38755.19</v>
          </cell>
          <cell r="F89">
            <v>159</v>
          </cell>
          <cell r="G89">
            <v>15687.2</v>
          </cell>
          <cell r="H89">
            <v>147</v>
          </cell>
          <cell r="I89">
            <v>42450.66</v>
          </cell>
        </row>
        <row r="90">
          <cell r="B90" t="str">
            <v>100104</v>
          </cell>
          <cell r="C90">
            <v>3697</v>
          </cell>
          <cell r="D90">
            <v>2734.05</v>
          </cell>
          <cell r="E90">
            <v>1835.95</v>
          </cell>
          <cell r="F90">
            <v>40</v>
          </cell>
          <cell r="G90">
            <v>2905.41</v>
          </cell>
          <cell r="H90">
            <v>13</v>
          </cell>
          <cell r="I90">
            <v>3208</v>
          </cell>
        </row>
        <row r="91">
          <cell r="B91" t="str">
            <v>100105</v>
          </cell>
          <cell r="C91">
            <v>565</v>
          </cell>
          <cell r="D91">
            <v>1644.34</v>
          </cell>
          <cell r="E91">
            <v>1117.75</v>
          </cell>
          <cell r="F91">
            <v>32</v>
          </cell>
          <cell r="G91">
            <v>2922.38</v>
          </cell>
          <cell r="H91">
            <v>16</v>
          </cell>
          <cell r="I91">
            <v>2587</v>
          </cell>
        </row>
        <row r="92">
          <cell r="B92" t="str">
            <v>100106</v>
          </cell>
          <cell r="C92">
            <v>29410</v>
          </cell>
          <cell r="D92">
            <v>45833.35</v>
          </cell>
          <cell r="E92">
            <v>30112.09</v>
          </cell>
          <cell r="F92">
            <v>152</v>
          </cell>
          <cell r="G92">
            <v>11889.85</v>
          </cell>
          <cell r="H92">
            <v>146</v>
          </cell>
          <cell r="I92">
            <v>18277.669999999998</v>
          </cell>
        </row>
        <row r="93">
          <cell r="B93" t="str">
            <v>100107</v>
          </cell>
          <cell r="C93">
            <v>9295</v>
          </cell>
          <cell r="D93">
            <v>3076.78</v>
          </cell>
          <cell r="E93">
            <v>2070.44</v>
          </cell>
          <cell r="F93">
            <v>13</v>
          </cell>
          <cell r="G93">
            <v>1012</v>
          </cell>
          <cell r="H93">
            <v>8</v>
          </cell>
          <cell r="I93">
            <v>1066</v>
          </cell>
        </row>
        <row r="94">
          <cell r="B94" t="str">
            <v>100108</v>
          </cell>
          <cell r="C94">
            <v>1363</v>
          </cell>
          <cell r="D94">
            <v>5247.49</v>
          </cell>
          <cell r="E94">
            <v>3462.61</v>
          </cell>
          <cell r="F94">
            <v>85</v>
          </cell>
          <cell r="G94">
            <v>4900.5</v>
          </cell>
          <cell r="H94">
            <v>28</v>
          </cell>
          <cell r="I94">
            <v>4138.76</v>
          </cell>
        </row>
        <row r="95">
          <cell r="B95" t="str">
            <v>100109</v>
          </cell>
          <cell r="C95">
            <v>0</v>
          </cell>
          <cell r="D95">
            <v>0</v>
          </cell>
          <cell r="E95">
            <v>0</v>
          </cell>
          <cell r="F95">
            <v>0</v>
          </cell>
          <cell r="G95">
            <v>0</v>
          </cell>
          <cell r="H95">
            <v>0</v>
          </cell>
          <cell r="I95">
            <v>0</v>
          </cell>
        </row>
        <row r="96">
          <cell r="B96" t="str">
            <v>100110</v>
          </cell>
          <cell r="C96">
            <v>0</v>
          </cell>
          <cell r="D96">
            <v>0</v>
          </cell>
          <cell r="E96">
            <v>0</v>
          </cell>
          <cell r="F96">
            <v>0</v>
          </cell>
          <cell r="G96">
            <v>0</v>
          </cell>
          <cell r="H96">
            <v>0</v>
          </cell>
          <cell r="I96">
            <v>0</v>
          </cell>
        </row>
        <row r="97">
          <cell r="B97" t="str">
            <v>100111</v>
          </cell>
          <cell r="C97">
            <v>730</v>
          </cell>
          <cell r="D97">
            <v>224</v>
          </cell>
          <cell r="E97">
            <v>48</v>
          </cell>
          <cell r="F97">
            <v>1</v>
          </cell>
          <cell r="G97">
            <v>622</v>
          </cell>
          <cell r="H97">
            <v>4</v>
          </cell>
          <cell r="I97">
            <v>2115</v>
          </cell>
        </row>
        <row r="98">
          <cell r="B98" t="str">
            <v>100112</v>
          </cell>
          <cell r="C98">
            <v>0</v>
          </cell>
          <cell r="D98">
            <v>0</v>
          </cell>
          <cell r="E98">
            <v>0</v>
          </cell>
          <cell r="F98">
            <v>0</v>
          </cell>
          <cell r="G98">
            <v>0</v>
          </cell>
          <cell r="H98">
            <v>0</v>
          </cell>
          <cell r="I98">
            <v>0</v>
          </cell>
        </row>
        <row r="99">
          <cell r="B99" t="str">
            <v>100113</v>
          </cell>
          <cell r="C99">
            <v>76</v>
          </cell>
          <cell r="D99">
            <v>488</v>
          </cell>
          <cell r="E99">
            <v>202</v>
          </cell>
          <cell r="F99">
            <v>0</v>
          </cell>
          <cell r="G99">
            <v>0</v>
          </cell>
          <cell r="H99">
            <v>1</v>
          </cell>
          <cell r="I99">
            <v>20</v>
          </cell>
        </row>
        <row r="100">
          <cell r="B100" t="str">
            <v>1002</v>
          </cell>
          <cell r="C100">
            <v>159855</v>
          </cell>
          <cell r="D100">
            <v>768900</v>
          </cell>
          <cell r="E100">
            <v>430417</v>
          </cell>
          <cell r="F100">
            <v>855</v>
          </cell>
          <cell r="G100">
            <v>215006</v>
          </cell>
          <cell r="H100">
            <v>1065</v>
          </cell>
          <cell r="I100">
            <v>528887</v>
          </cell>
        </row>
        <row r="101">
          <cell r="B101" t="str">
            <v>100201</v>
          </cell>
          <cell r="C101">
            <v>143712</v>
          </cell>
          <cell r="D101">
            <v>607093.19999999995</v>
          </cell>
          <cell r="E101">
            <v>322818.87</v>
          </cell>
          <cell r="F101">
            <v>295</v>
          </cell>
          <cell r="G101">
            <v>77031.649999999994</v>
          </cell>
          <cell r="H101">
            <v>440</v>
          </cell>
          <cell r="I101">
            <v>234518.03</v>
          </cell>
        </row>
        <row r="102">
          <cell r="B102" t="str">
            <v>100202</v>
          </cell>
          <cell r="C102">
            <v>7367</v>
          </cell>
          <cell r="D102">
            <v>114663.94</v>
          </cell>
          <cell r="E102">
            <v>76975.89</v>
          </cell>
          <cell r="F102">
            <v>503</v>
          </cell>
          <cell r="G102">
            <v>124736.53</v>
          </cell>
          <cell r="H102">
            <v>526</v>
          </cell>
          <cell r="I102">
            <v>254608.99</v>
          </cell>
        </row>
        <row r="103">
          <cell r="B103" t="str">
            <v>100203</v>
          </cell>
          <cell r="C103">
            <v>691</v>
          </cell>
          <cell r="D103">
            <v>10823.26</v>
          </cell>
          <cell r="E103">
            <v>6600.75</v>
          </cell>
          <cell r="F103">
            <v>29</v>
          </cell>
          <cell r="G103">
            <v>5735.34</v>
          </cell>
          <cell r="H103">
            <v>58</v>
          </cell>
          <cell r="I103">
            <v>29332.85</v>
          </cell>
        </row>
        <row r="104">
          <cell r="B104" t="str">
            <v>100204</v>
          </cell>
          <cell r="C104">
            <v>15</v>
          </cell>
          <cell r="D104">
            <v>172.16</v>
          </cell>
          <cell r="E104">
            <v>112.6</v>
          </cell>
          <cell r="F104">
            <v>0</v>
          </cell>
          <cell r="G104">
            <v>0</v>
          </cell>
          <cell r="H104">
            <v>0</v>
          </cell>
          <cell r="I104">
            <v>0</v>
          </cell>
        </row>
        <row r="105">
          <cell r="B105" t="str">
            <v>100205</v>
          </cell>
          <cell r="C105">
            <v>73</v>
          </cell>
          <cell r="D105">
            <v>396.9</v>
          </cell>
          <cell r="E105">
            <v>228.93</v>
          </cell>
          <cell r="F105">
            <v>0</v>
          </cell>
          <cell r="G105">
            <v>0</v>
          </cell>
          <cell r="H105">
            <v>0</v>
          </cell>
          <cell r="I105">
            <v>0</v>
          </cell>
        </row>
        <row r="106">
          <cell r="B106" t="str">
            <v>100206</v>
          </cell>
          <cell r="C106">
            <v>1694</v>
          </cell>
          <cell r="D106">
            <v>3019.89</v>
          </cell>
          <cell r="E106">
            <v>1897.12</v>
          </cell>
          <cell r="F106">
            <v>3</v>
          </cell>
          <cell r="G106">
            <v>549</v>
          </cell>
          <cell r="H106">
            <v>1</v>
          </cell>
          <cell r="I106">
            <v>105</v>
          </cell>
        </row>
        <row r="107">
          <cell r="B107" t="str">
            <v>100207</v>
          </cell>
          <cell r="C107">
            <v>6288</v>
          </cell>
          <cell r="D107">
            <v>32657.84</v>
          </cell>
          <cell r="E107">
            <v>21746.35</v>
          </cell>
          <cell r="F107">
            <v>25</v>
          </cell>
          <cell r="G107">
            <v>6953.54</v>
          </cell>
          <cell r="H107">
            <v>40</v>
          </cell>
          <cell r="I107">
            <v>10321.65</v>
          </cell>
        </row>
        <row r="108">
          <cell r="B108" t="str">
            <v>100208</v>
          </cell>
          <cell r="C108">
            <v>15</v>
          </cell>
          <cell r="D108">
            <v>72.540000000000006</v>
          </cell>
          <cell r="E108">
            <v>36.61</v>
          </cell>
          <cell r="F108">
            <v>0</v>
          </cell>
          <cell r="G108">
            <v>0</v>
          </cell>
          <cell r="H108">
            <v>0</v>
          </cell>
          <cell r="I108">
            <v>0</v>
          </cell>
        </row>
        <row r="109">
          <cell r="B109" t="str">
            <v>1003</v>
          </cell>
          <cell r="C109">
            <v>18847</v>
          </cell>
          <cell r="D109">
            <v>66244</v>
          </cell>
          <cell r="E109">
            <v>3539</v>
          </cell>
          <cell r="F109">
            <v>19</v>
          </cell>
          <cell r="G109">
            <v>1557</v>
          </cell>
          <cell r="H109">
            <v>21</v>
          </cell>
          <cell r="I109">
            <v>8552</v>
          </cell>
        </row>
        <row r="110">
          <cell r="B110" t="str">
            <v>100301</v>
          </cell>
          <cell r="C110">
            <v>17665</v>
          </cell>
          <cell r="D110">
            <v>61052.75</v>
          </cell>
          <cell r="E110">
            <v>3220.85</v>
          </cell>
          <cell r="F110">
            <v>18</v>
          </cell>
          <cell r="G110">
            <v>1393.49</v>
          </cell>
          <cell r="H110">
            <v>20</v>
          </cell>
          <cell r="I110">
            <v>8515.5</v>
          </cell>
        </row>
        <row r="111">
          <cell r="B111" t="str">
            <v>100302</v>
          </cell>
          <cell r="C111">
            <v>337</v>
          </cell>
          <cell r="D111">
            <v>3366.87</v>
          </cell>
          <cell r="E111">
            <v>99.57</v>
          </cell>
          <cell r="F111">
            <v>1</v>
          </cell>
          <cell r="G111">
            <v>164</v>
          </cell>
          <cell r="H111">
            <v>0</v>
          </cell>
          <cell r="I111">
            <v>0</v>
          </cell>
        </row>
        <row r="112">
          <cell r="B112" t="str">
            <v>100303</v>
          </cell>
          <cell r="C112">
            <v>21</v>
          </cell>
          <cell r="D112">
            <v>338.86</v>
          </cell>
          <cell r="E112">
            <v>13</v>
          </cell>
          <cell r="F112">
            <v>0</v>
          </cell>
          <cell r="G112">
            <v>0</v>
          </cell>
          <cell r="H112">
            <v>0</v>
          </cell>
          <cell r="I112">
            <v>0</v>
          </cell>
        </row>
        <row r="113">
          <cell r="B113" t="str">
            <v>100304</v>
          </cell>
          <cell r="C113">
            <v>53</v>
          </cell>
          <cell r="D113">
            <v>44</v>
          </cell>
          <cell r="E113">
            <v>10</v>
          </cell>
          <cell r="F113">
            <v>0</v>
          </cell>
          <cell r="G113">
            <v>0</v>
          </cell>
          <cell r="H113">
            <v>0</v>
          </cell>
          <cell r="I113">
            <v>0</v>
          </cell>
        </row>
        <row r="114">
          <cell r="B114" t="str">
            <v>100305</v>
          </cell>
          <cell r="C114">
            <v>15</v>
          </cell>
          <cell r="D114">
            <v>36</v>
          </cell>
          <cell r="E114">
            <v>1</v>
          </cell>
          <cell r="F114">
            <v>0</v>
          </cell>
          <cell r="G114">
            <v>0</v>
          </cell>
          <cell r="H114">
            <v>0</v>
          </cell>
          <cell r="I114">
            <v>0</v>
          </cell>
        </row>
        <row r="115">
          <cell r="B115" t="str">
            <v>100306</v>
          </cell>
          <cell r="C115">
            <v>278</v>
          </cell>
          <cell r="D115">
            <v>912.24</v>
          </cell>
          <cell r="E115">
            <v>61.47</v>
          </cell>
          <cell r="F115">
            <v>0</v>
          </cell>
          <cell r="G115">
            <v>0</v>
          </cell>
          <cell r="H115">
            <v>1</v>
          </cell>
          <cell r="I115">
            <v>37</v>
          </cell>
        </row>
        <row r="116">
          <cell r="B116" t="str">
            <v>100307</v>
          </cell>
          <cell r="C116">
            <v>466</v>
          </cell>
          <cell r="D116">
            <v>444.18</v>
          </cell>
          <cell r="E116">
            <v>132.63999999999999</v>
          </cell>
          <cell r="F116">
            <v>0</v>
          </cell>
          <cell r="G116">
            <v>0</v>
          </cell>
          <cell r="H116">
            <v>0</v>
          </cell>
          <cell r="I116">
            <v>0</v>
          </cell>
        </row>
        <row r="117">
          <cell r="B117" t="str">
            <v>100308</v>
          </cell>
          <cell r="C117">
            <v>12</v>
          </cell>
          <cell r="D117">
            <v>49</v>
          </cell>
          <cell r="E117">
            <v>0</v>
          </cell>
          <cell r="F117">
            <v>0</v>
          </cell>
          <cell r="G117">
            <v>0</v>
          </cell>
          <cell r="H117">
            <v>0</v>
          </cell>
          <cell r="I117">
            <v>0</v>
          </cell>
        </row>
        <row r="118">
          <cell r="B118" t="str">
            <v>1004</v>
          </cell>
          <cell r="C118">
            <v>0</v>
          </cell>
          <cell r="D118">
            <v>0</v>
          </cell>
          <cell r="E118">
            <v>0</v>
          </cell>
          <cell r="F118">
            <v>0</v>
          </cell>
          <cell r="G118">
            <v>0</v>
          </cell>
          <cell r="H118">
            <v>0</v>
          </cell>
          <cell r="I118">
            <v>0</v>
          </cell>
        </row>
        <row r="119">
          <cell r="B119" t="str">
            <v>1005</v>
          </cell>
          <cell r="C119">
            <v>3168</v>
          </cell>
          <cell r="D119">
            <v>74513.06</v>
          </cell>
          <cell r="E119">
            <v>48113.43</v>
          </cell>
          <cell r="F119">
            <v>91</v>
          </cell>
          <cell r="G119">
            <v>21329.82</v>
          </cell>
          <cell r="H119">
            <v>123</v>
          </cell>
          <cell r="I119">
            <v>35155</v>
          </cell>
        </row>
        <row r="120">
          <cell r="B120" t="str">
            <v>1099</v>
          </cell>
          <cell r="C120">
            <v>0</v>
          </cell>
          <cell r="D120">
            <v>0</v>
          </cell>
          <cell r="E120">
            <v>0</v>
          </cell>
          <cell r="F120">
            <v>0</v>
          </cell>
          <cell r="G120">
            <v>0</v>
          </cell>
          <cell r="H120">
            <v>0</v>
          </cell>
          <cell r="I120">
            <v>0</v>
          </cell>
        </row>
        <row r="121">
          <cell r="B121" t="str">
            <v>11</v>
          </cell>
          <cell r="C121">
            <v>52</v>
          </cell>
          <cell r="D121">
            <v>9646</v>
          </cell>
          <cell r="E121">
            <v>3298</v>
          </cell>
          <cell r="F121">
            <v>0</v>
          </cell>
          <cell r="G121">
            <v>14530</v>
          </cell>
          <cell r="H121">
            <v>6</v>
          </cell>
          <cell r="I121">
            <v>9947</v>
          </cell>
        </row>
        <row r="122">
          <cell r="B122" t="str">
            <v>1101</v>
          </cell>
          <cell r="C122">
            <v>52</v>
          </cell>
          <cell r="D122">
            <v>9646</v>
          </cell>
          <cell r="E122">
            <v>3298</v>
          </cell>
          <cell r="F122">
            <v>0</v>
          </cell>
          <cell r="G122">
            <v>14530</v>
          </cell>
          <cell r="H122">
            <v>6</v>
          </cell>
          <cell r="I122">
            <v>9947</v>
          </cell>
        </row>
        <row r="123">
          <cell r="B123" t="str">
            <v>1102</v>
          </cell>
          <cell r="C123">
            <v>0</v>
          </cell>
          <cell r="D123">
            <v>0</v>
          </cell>
          <cell r="E123">
            <v>0</v>
          </cell>
          <cell r="F123">
            <v>0</v>
          </cell>
          <cell r="G123">
            <v>0</v>
          </cell>
          <cell r="H123">
            <v>0</v>
          </cell>
          <cell r="I123">
            <v>0</v>
          </cell>
        </row>
        <row r="124">
          <cell r="B124" t="str">
            <v>1199</v>
          </cell>
          <cell r="C124">
            <v>0</v>
          </cell>
          <cell r="D124">
            <v>0</v>
          </cell>
          <cell r="E124">
            <v>0</v>
          </cell>
          <cell r="F124">
            <v>0</v>
          </cell>
          <cell r="G124">
            <v>0</v>
          </cell>
          <cell r="H124">
            <v>0</v>
          </cell>
          <cell r="I124">
            <v>0</v>
          </cell>
        </row>
        <row r="125">
          <cell r="B125" t="str">
            <v>12</v>
          </cell>
          <cell r="C125">
            <v>924</v>
          </cell>
          <cell r="D125">
            <v>3331</v>
          </cell>
          <cell r="E125">
            <v>2495</v>
          </cell>
          <cell r="F125">
            <v>0</v>
          </cell>
          <cell r="G125">
            <v>0</v>
          </cell>
          <cell r="H125">
            <v>1</v>
          </cell>
          <cell r="I125">
            <v>10</v>
          </cell>
        </row>
        <row r="126">
          <cell r="B126" t="str">
            <v>1201</v>
          </cell>
          <cell r="C126">
            <v>924</v>
          </cell>
          <cell r="D126">
            <v>3331.27</v>
          </cell>
          <cell r="E126">
            <v>2495.2600000000002</v>
          </cell>
          <cell r="F126">
            <v>0</v>
          </cell>
          <cell r="G126">
            <v>0</v>
          </cell>
          <cell r="H126">
            <v>1</v>
          </cell>
          <cell r="I126">
            <v>10</v>
          </cell>
        </row>
        <row r="127">
          <cell r="B127" t="str">
            <v>1202</v>
          </cell>
          <cell r="C127">
            <v>0</v>
          </cell>
          <cell r="D127">
            <v>0</v>
          </cell>
          <cell r="E127">
            <v>0</v>
          </cell>
          <cell r="F127">
            <v>0</v>
          </cell>
          <cell r="G127">
            <v>0</v>
          </cell>
          <cell r="H127">
            <v>0</v>
          </cell>
          <cell r="I127">
            <v>0</v>
          </cell>
        </row>
        <row r="128">
          <cell r="B128" t="str">
            <v>1299</v>
          </cell>
          <cell r="C128">
            <v>0</v>
          </cell>
          <cell r="D128">
            <v>0</v>
          </cell>
          <cell r="E128">
            <v>0</v>
          </cell>
          <cell r="F128">
            <v>0</v>
          </cell>
          <cell r="G128">
            <v>0</v>
          </cell>
          <cell r="H128">
            <v>0</v>
          </cell>
          <cell r="I128">
            <v>0</v>
          </cell>
        </row>
        <row r="129">
          <cell r="B129" t="str">
            <v>13</v>
          </cell>
          <cell r="C129">
            <v>39001</v>
          </cell>
          <cell r="D129">
            <v>200473</v>
          </cell>
          <cell r="E129">
            <v>114930</v>
          </cell>
          <cell r="F129">
            <v>260</v>
          </cell>
          <cell r="G129">
            <v>12796</v>
          </cell>
          <cell r="H129">
            <v>219</v>
          </cell>
          <cell r="I129">
            <v>39924</v>
          </cell>
        </row>
        <row r="130">
          <cell r="B130" t="str">
            <v>1301</v>
          </cell>
          <cell r="C130">
            <v>224</v>
          </cell>
          <cell r="D130">
            <v>4345.1499999999996</v>
          </cell>
          <cell r="E130">
            <v>2774.16</v>
          </cell>
          <cell r="F130">
            <v>0</v>
          </cell>
          <cell r="G130">
            <v>60</v>
          </cell>
          <cell r="H130">
            <v>5</v>
          </cell>
          <cell r="I130">
            <v>713</v>
          </cell>
        </row>
        <row r="131">
          <cell r="B131" t="str">
            <v>1302</v>
          </cell>
          <cell r="C131">
            <v>29352</v>
          </cell>
          <cell r="D131">
            <v>7936.16</v>
          </cell>
          <cell r="E131">
            <v>5337.59</v>
          </cell>
          <cell r="F131">
            <v>74</v>
          </cell>
          <cell r="G131">
            <v>950.26</v>
          </cell>
          <cell r="H131">
            <v>31</v>
          </cell>
          <cell r="I131">
            <v>721.38</v>
          </cell>
        </row>
        <row r="132">
          <cell r="B132" t="str">
            <v>1303</v>
          </cell>
          <cell r="C132">
            <v>0</v>
          </cell>
          <cell r="D132">
            <v>0</v>
          </cell>
          <cell r="E132">
            <v>0</v>
          </cell>
          <cell r="F132">
            <v>0</v>
          </cell>
          <cell r="G132">
            <v>0</v>
          </cell>
          <cell r="H132">
            <v>0</v>
          </cell>
          <cell r="I132">
            <v>0</v>
          </cell>
        </row>
        <row r="133">
          <cell r="B133" t="str">
            <v>1304</v>
          </cell>
          <cell r="C133">
            <v>0</v>
          </cell>
          <cell r="D133">
            <v>0</v>
          </cell>
          <cell r="E133">
            <v>0</v>
          </cell>
          <cell r="F133">
            <v>0</v>
          </cell>
          <cell r="G133">
            <v>0</v>
          </cell>
          <cell r="H133">
            <v>0</v>
          </cell>
          <cell r="I133">
            <v>0</v>
          </cell>
        </row>
        <row r="134">
          <cell r="B134" t="str">
            <v>1305</v>
          </cell>
          <cell r="C134">
            <v>100</v>
          </cell>
          <cell r="D134">
            <v>9052</v>
          </cell>
          <cell r="E134">
            <v>5506</v>
          </cell>
          <cell r="F134">
            <v>0</v>
          </cell>
          <cell r="G134">
            <v>0</v>
          </cell>
          <cell r="H134">
            <v>2</v>
          </cell>
          <cell r="I134">
            <v>69</v>
          </cell>
        </row>
        <row r="135">
          <cell r="B135" t="str">
            <v>1306</v>
          </cell>
          <cell r="C135">
            <v>1627</v>
          </cell>
          <cell r="D135">
            <v>103918.88</v>
          </cell>
          <cell r="E135">
            <v>58184.92</v>
          </cell>
          <cell r="F135">
            <v>117</v>
          </cell>
          <cell r="G135">
            <v>7182.39</v>
          </cell>
          <cell r="H135">
            <v>122</v>
          </cell>
          <cell r="I135">
            <v>12473.27</v>
          </cell>
        </row>
        <row r="136">
          <cell r="B136" t="str">
            <v>1307</v>
          </cell>
          <cell r="C136">
            <v>628</v>
          </cell>
          <cell r="D136">
            <v>1746.57</v>
          </cell>
          <cell r="E136">
            <v>1134.25</v>
          </cell>
          <cell r="F136">
            <v>0</v>
          </cell>
          <cell r="G136">
            <v>0</v>
          </cell>
          <cell r="H136">
            <v>1</v>
          </cell>
          <cell r="I136">
            <v>550</v>
          </cell>
        </row>
        <row r="137">
          <cell r="B137" t="str">
            <v>1308</v>
          </cell>
          <cell r="C137">
            <v>610</v>
          </cell>
          <cell r="D137">
            <v>3437.71</v>
          </cell>
          <cell r="E137">
            <v>2202.15</v>
          </cell>
          <cell r="F137">
            <v>1</v>
          </cell>
          <cell r="G137">
            <v>223</v>
          </cell>
          <cell r="H137">
            <v>1</v>
          </cell>
          <cell r="I137">
            <v>200</v>
          </cell>
        </row>
        <row r="138">
          <cell r="B138" t="str">
            <v>1309</v>
          </cell>
          <cell r="C138">
            <v>170</v>
          </cell>
          <cell r="D138">
            <v>2092.9299999999998</v>
          </cell>
          <cell r="E138">
            <v>1105.0899999999999</v>
          </cell>
          <cell r="F138">
            <v>1</v>
          </cell>
          <cell r="G138">
            <v>13</v>
          </cell>
          <cell r="H138">
            <v>0</v>
          </cell>
          <cell r="I138">
            <v>0</v>
          </cell>
        </row>
        <row r="139">
          <cell r="B139" t="str">
            <v>1310</v>
          </cell>
          <cell r="C139">
            <v>96</v>
          </cell>
          <cell r="D139">
            <v>1253.6300000000001</v>
          </cell>
          <cell r="E139">
            <v>616.72</v>
          </cell>
          <cell r="F139">
            <v>0</v>
          </cell>
          <cell r="G139">
            <v>0</v>
          </cell>
          <cell r="H139">
            <v>0</v>
          </cell>
          <cell r="I139">
            <v>0</v>
          </cell>
        </row>
        <row r="140">
          <cell r="B140" t="str">
            <v>1311</v>
          </cell>
          <cell r="C140">
            <v>35</v>
          </cell>
          <cell r="D140">
            <v>1656</v>
          </cell>
          <cell r="E140">
            <v>1046</v>
          </cell>
          <cell r="F140">
            <v>0</v>
          </cell>
          <cell r="G140">
            <v>0</v>
          </cell>
          <cell r="H140">
            <v>0</v>
          </cell>
          <cell r="I140">
            <v>0</v>
          </cell>
        </row>
        <row r="141">
          <cell r="B141" t="str">
            <v>1312</v>
          </cell>
          <cell r="C141">
            <v>133</v>
          </cell>
          <cell r="D141">
            <v>1040.6400000000001</v>
          </cell>
          <cell r="E141">
            <v>687.67</v>
          </cell>
          <cell r="F141">
            <v>0</v>
          </cell>
          <cell r="G141">
            <v>12</v>
          </cell>
          <cell r="H141">
            <v>1</v>
          </cell>
          <cell r="I141">
            <v>3012</v>
          </cell>
        </row>
        <row r="142">
          <cell r="B142" t="str">
            <v>1313</v>
          </cell>
          <cell r="C142">
            <v>4</v>
          </cell>
          <cell r="D142">
            <v>102.78</v>
          </cell>
          <cell r="E142">
            <v>65.42</v>
          </cell>
          <cell r="F142">
            <v>0</v>
          </cell>
          <cell r="G142">
            <v>0</v>
          </cell>
          <cell r="H142">
            <v>0</v>
          </cell>
          <cell r="I142">
            <v>0</v>
          </cell>
        </row>
        <row r="143">
          <cell r="B143" t="str">
            <v>1314</v>
          </cell>
          <cell r="C143">
            <v>6</v>
          </cell>
          <cell r="D143">
            <v>524</v>
          </cell>
          <cell r="E143">
            <v>147</v>
          </cell>
          <cell r="F143">
            <v>0</v>
          </cell>
          <cell r="G143">
            <v>0</v>
          </cell>
          <cell r="H143">
            <v>0</v>
          </cell>
          <cell r="I143">
            <v>0</v>
          </cell>
        </row>
        <row r="144">
          <cell r="B144" t="str">
            <v>1315</v>
          </cell>
          <cell r="C144">
            <v>0</v>
          </cell>
          <cell r="D144">
            <v>0</v>
          </cell>
          <cell r="E144">
            <v>0</v>
          </cell>
          <cell r="F144">
            <v>0</v>
          </cell>
          <cell r="G144">
            <v>0</v>
          </cell>
          <cell r="H144">
            <v>0</v>
          </cell>
          <cell r="I144">
            <v>0</v>
          </cell>
        </row>
        <row r="145">
          <cell r="B145" t="str">
            <v>1316</v>
          </cell>
          <cell r="C145">
            <v>0</v>
          </cell>
          <cell r="D145">
            <v>0</v>
          </cell>
          <cell r="E145">
            <v>0</v>
          </cell>
          <cell r="F145">
            <v>0</v>
          </cell>
          <cell r="G145">
            <v>0</v>
          </cell>
          <cell r="H145">
            <v>0</v>
          </cell>
          <cell r="I145">
            <v>0</v>
          </cell>
        </row>
        <row r="146">
          <cell r="B146" t="str">
            <v>1317</v>
          </cell>
          <cell r="C146">
            <v>3042</v>
          </cell>
          <cell r="D146">
            <v>6350.96</v>
          </cell>
          <cell r="E146">
            <v>4435.97</v>
          </cell>
          <cell r="F146">
            <v>1</v>
          </cell>
          <cell r="G146">
            <v>736</v>
          </cell>
          <cell r="H146">
            <v>9</v>
          </cell>
          <cell r="I146">
            <v>9762</v>
          </cell>
        </row>
        <row r="147">
          <cell r="B147" t="str">
            <v>1318</v>
          </cell>
          <cell r="C147">
            <v>101</v>
          </cell>
          <cell r="D147">
            <v>2220.0500000000002</v>
          </cell>
          <cell r="E147">
            <v>1517.15</v>
          </cell>
          <cell r="F147">
            <v>1</v>
          </cell>
          <cell r="G147">
            <v>98</v>
          </cell>
          <cell r="H147">
            <v>7</v>
          </cell>
          <cell r="I147">
            <v>1117</v>
          </cell>
        </row>
        <row r="148">
          <cell r="B148" t="str">
            <v>1388</v>
          </cell>
          <cell r="C148">
            <v>1715</v>
          </cell>
          <cell r="D148">
            <v>18860.89</v>
          </cell>
          <cell r="E148">
            <v>11927.9</v>
          </cell>
          <cell r="F148">
            <v>6</v>
          </cell>
          <cell r="G148">
            <v>1844</v>
          </cell>
          <cell r="H148">
            <v>14</v>
          </cell>
          <cell r="I148">
            <v>2418</v>
          </cell>
        </row>
        <row r="149">
          <cell r="B149" t="str">
            <v>1399</v>
          </cell>
          <cell r="C149">
            <v>1158</v>
          </cell>
          <cell r="D149">
            <v>35934.6</v>
          </cell>
          <cell r="E149">
            <v>18241.63</v>
          </cell>
          <cell r="F149">
            <v>59</v>
          </cell>
          <cell r="G149">
            <v>1677.33</v>
          </cell>
          <cell r="H149">
            <v>26</v>
          </cell>
          <cell r="I149">
            <v>8888</v>
          </cell>
        </row>
        <row r="150">
          <cell r="B150" t="str">
            <v>14</v>
          </cell>
          <cell r="C150">
            <v>1572</v>
          </cell>
          <cell r="D150">
            <v>5861</v>
          </cell>
          <cell r="E150">
            <v>2536</v>
          </cell>
          <cell r="F150">
            <v>4</v>
          </cell>
          <cell r="G150">
            <v>2624</v>
          </cell>
          <cell r="H150">
            <v>2</v>
          </cell>
          <cell r="I150">
            <v>1112</v>
          </cell>
        </row>
        <row r="151">
          <cell r="B151" t="str">
            <v>1401</v>
          </cell>
          <cell r="C151">
            <v>152</v>
          </cell>
          <cell r="D151">
            <v>1748</v>
          </cell>
          <cell r="E151">
            <v>1315</v>
          </cell>
          <cell r="F151">
            <v>4</v>
          </cell>
          <cell r="G151">
            <v>2624</v>
          </cell>
          <cell r="H151">
            <v>2</v>
          </cell>
          <cell r="I151">
            <v>1112</v>
          </cell>
        </row>
        <row r="152">
          <cell r="B152" t="str">
            <v>1402</v>
          </cell>
          <cell r="C152">
            <v>0</v>
          </cell>
          <cell r="D152">
            <v>0</v>
          </cell>
          <cell r="E152">
            <v>0</v>
          </cell>
          <cell r="F152">
            <v>0</v>
          </cell>
          <cell r="G152">
            <v>0</v>
          </cell>
          <cell r="H152">
            <v>0</v>
          </cell>
          <cell r="I152">
            <v>0</v>
          </cell>
        </row>
        <row r="153">
          <cell r="B153" t="str">
            <v>1403</v>
          </cell>
          <cell r="C153">
            <v>0</v>
          </cell>
          <cell r="D153">
            <v>0</v>
          </cell>
          <cell r="E153">
            <v>0</v>
          </cell>
          <cell r="F153">
            <v>0</v>
          </cell>
          <cell r="G153">
            <v>0</v>
          </cell>
          <cell r="H153">
            <v>0</v>
          </cell>
          <cell r="I153">
            <v>0</v>
          </cell>
        </row>
        <row r="154">
          <cell r="B154" t="str">
            <v>1499</v>
          </cell>
          <cell r="C154">
            <v>1420</v>
          </cell>
          <cell r="D154">
            <v>4113.2</v>
          </cell>
          <cell r="E154">
            <v>1221</v>
          </cell>
          <cell r="F154">
            <v>0</v>
          </cell>
          <cell r="G154">
            <v>0</v>
          </cell>
          <cell r="H154">
            <v>0</v>
          </cell>
          <cell r="I154">
            <v>0</v>
          </cell>
        </row>
        <row r="155">
          <cell r="B155" t="str">
            <v>15</v>
          </cell>
          <cell r="C155">
            <v>67</v>
          </cell>
          <cell r="D155">
            <v>181</v>
          </cell>
          <cell r="E155">
            <v>134</v>
          </cell>
          <cell r="F155">
            <v>0</v>
          </cell>
          <cell r="G155">
            <v>0</v>
          </cell>
          <cell r="H155">
            <v>0</v>
          </cell>
          <cell r="I155">
            <v>0</v>
          </cell>
        </row>
        <row r="156">
          <cell r="B156" t="str">
            <v>1501</v>
          </cell>
          <cell r="C156">
            <v>67</v>
          </cell>
          <cell r="D156">
            <v>181</v>
          </cell>
          <cell r="E156">
            <v>131</v>
          </cell>
          <cell r="F156">
            <v>0</v>
          </cell>
          <cell r="G156">
            <v>0</v>
          </cell>
          <cell r="H156">
            <v>0</v>
          </cell>
          <cell r="I156">
            <v>0</v>
          </cell>
        </row>
        <row r="157">
          <cell r="B157" t="str">
            <v>1599</v>
          </cell>
          <cell r="C157">
            <v>0</v>
          </cell>
          <cell r="D157">
            <v>0</v>
          </cell>
          <cell r="E157">
            <v>3</v>
          </cell>
          <cell r="F157">
            <v>0</v>
          </cell>
          <cell r="G157">
            <v>0</v>
          </cell>
          <cell r="H157">
            <v>0</v>
          </cell>
          <cell r="I157">
            <v>0</v>
          </cell>
        </row>
        <row r="158">
          <cell r="B158" t="str">
            <v>16</v>
          </cell>
          <cell r="C158">
            <v>1059</v>
          </cell>
          <cell r="D158">
            <v>62981</v>
          </cell>
          <cell r="E158">
            <v>36340</v>
          </cell>
          <cell r="F158">
            <v>31</v>
          </cell>
          <cell r="G158">
            <v>9699</v>
          </cell>
          <cell r="H158">
            <v>2</v>
          </cell>
          <cell r="I158">
            <v>134</v>
          </cell>
        </row>
        <row r="159">
          <cell r="B159" t="str">
            <v>1601</v>
          </cell>
          <cell r="C159">
            <v>1014</v>
          </cell>
          <cell r="D159">
            <v>61524.04</v>
          </cell>
          <cell r="E159">
            <v>35302.44</v>
          </cell>
          <cell r="F159">
            <v>7</v>
          </cell>
          <cell r="G159">
            <v>667.9</v>
          </cell>
          <cell r="H159">
            <v>2</v>
          </cell>
          <cell r="I159">
            <v>134</v>
          </cell>
        </row>
        <row r="160">
          <cell r="B160" t="str">
            <v>1602</v>
          </cell>
          <cell r="C160">
            <v>0</v>
          </cell>
          <cell r="D160">
            <v>0</v>
          </cell>
          <cell r="E160">
            <v>0</v>
          </cell>
          <cell r="F160">
            <v>1</v>
          </cell>
          <cell r="G160">
            <v>8647</v>
          </cell>
          <cell r="H160">
            <v>0</v>
          </cell>
          <cell r="I160">
            <v>0</v>
          </cell>
        </row>
        <row r="161">
          <cell r="B161" t="str">
            <v>1603</v>
          </cell>
          <cell r="C161">
            <v>15</v>
          </cell>
          <cell r="D161">
            <v>163.69</v>
          </cell>
          <cell r="E161">
            <v>27.87</v>
          </cell>
          <cell r="F161">
            <v>22</v>
          </cell>
          <cell r="G161">
            <v>26</v>
          </cell>
          <cell r="H161">
            <v>0</v>
          </cell>
          <cell r="I161">
            <v>0</v>
          </cell>
        </row>
        <row r="162">
          <cell r="B162" t="str">
            <v>1604</v>
          </cell>
          <cell r="C162">
            <v>0</v>
          </cell>
          <cell r="D162">
            <v>0</v>
          </cell>
          <cell r="E162">
            <v>0</v>
          </cell>
          <cell r="F162">
            <v>0</v>
          </cell>
          <cell r="G162">
            <v>0</v>
          </cell>
          <cell r="H162">
            <v>0</v>
          </cell>
          <cell r="I162">
            <v>0</v>
          </cell>
        </row>
        <row r="163">
          <cell r="B163" t="str">
            <v>1699</v>
          </cell>
          <cell r="C163">
            <v>30</v>
          </cell>
          <cell r="D163">
            <v>1292.99</v>
          </cell>
          <cell r="E163">
            <v>1009.34</v>
          </cell>
          <cell r="F163">
            <v>1</v>
          </cell>
          <cell r="G163">
            <v>358.5</v>
          </cell>
          <cell r="H163">
            <v>0</v>
          </cell>
          <cell r="I163">
            <v>0</v>
          </cell>
        </row>
        <row r="164">
          <cell r="B164" t="str">
            <v>17</v>
          </cell>
          <cell r="C164">
            <v>5</v>
          </cell>
          <cell r="D164">
            <v>5</v>
          </cell>
          <cell r="E164">
            <v>4</v>
          </cell>
          <cell r="F164">
            <v>0</v>
          </cell>
          <cell r="G164">
            <v>0</v>
          </cell>
          <cell r="H164">
            <v>0</v>
          </cell>
          <cell r="I164">
            <v>0</v>
          </cell>
        </row>
        <row r="165">
          <cell r="B165" t="str">
            <v>1701</v>
          </cell>
          <cell r="C165">
            <v>5</v>
          </cell>
          <cell r="D165">
            <v>5</v>
          </cell>
          <cell r="E165">
            <v>4</v>
          </cell>
          <cell r="F165">
            <v>0</v>
          </cell>
          <cell r="G165">
            <v>0</v>
          </cell>
          <cell r="H165">
            <v>0</v>
          </cell>
          <cell r="I165">
            <v>0</v>
          </cell>
        </row>
        <row r="166">
          <cell r="B166" t="str">
            <v>1799</v>
          </cell>
          <cell r="C166">
            <v>0</v>
          </cell>
          <cell r="D166">
            <v>0</v>
          </cell>
          <cell r="E166">
            <v>0</v>
          </cell>
          <cell r="F166">
            <v>0</v>
          </cell>
          <cell r="G166">
            <v>0</v>
          </cell>
          <cell r="H166">
            <v>0</v>
          </cell>
          <cell r="I166">
            <v>0</v>
          </cell>
        </row>
        <row r="167">
          <cell r="B167" t="str">
            <v>18</v>
          </cell>
          <cell r="C167">
            <v>215779</v>
          </cell>
          <cell r="D167">
            <v>118022</v>
          </cell>
          <cell r="E167">
            <v>39168</v>
          </cell>
          <cell r="F167">
            <v>1125</v>
          </cell>
          <cell r="G167">
            <v>27896</v>
          </cell>
          <cell r="H167">
            <v>1285</v>
          </cell>
          <cell r="I167">
            <v>28881</v>
          </cell>
        </row>
        <row r="168">
          <cell r="B168" t="str">
            <v>1801</v>
          </cell>
          <cell r="C168">
            <v>211446</v>
          </cell>
          <cell r="D168">
            <v>113228.44</v>
          </cell>
          <cell r="E168">
            <v>36660.85</v>
          </cell>
          <cell r="F168">
            <v>984</v>
          </cell>
          <cell r="G168">
            <v>26893.38</v>
          </cell>
          <cell r="H168">
            <v>1244</v>
          </cell>
          <cell r="I168">
            <v>28569.46</v>
          </cell>
        </row>
        <row r="169">
          <cell r="B169" t="str">
            <v>1802</v>
          </cell>
          <cell r="C169">
            <v>550</v>
          </cell>
          <cell r="D169">
            <v>590</v>
          </cell>
          <cell r="E169">
            <v>268</v>
          </cell>
          <cell r="F169">
            <v>2</v>
          </cell>
          <cell r="G169">
            <v>12</v>
          </cell>
          <cell r="H169">
            <v>0</v>
          </cell>
          <cell r="I169">
            <v>0</v>
          </cell>
        </row>
        <row r="170">
          <cell r="B170" t="str">
            <v>1803</v>
          </cell>
          <cell r="C170">
            <v>733</v>
          </cell>
          <cell r="D170">
            <v>378</v>
          </cell>
          <cell r="E170">
            <v>238</v>
          </cell>
          <cell r="F170">
            <v>2</v>
          </cell>
          <cell r="G170">
            <v>12</v>
          </cell>
          <cell r="H170">
            <v>5</v>
          </cell>
          <cell r="I170">
            <v>53</v>
          </cell>
        </row>
        <row r="171">
          <cell r="B171" t="str">
            <v>1899</v>
          </cell>
          <cell r="C171">
            <v>3050</v>
          </cell>
          <cell r="D171">
            <v>3825.82</v>
          </cell>
          <cell r="E171">
            <v>2001.62</v>
          </cell>
          <cell r="F171">
            <v>137</v>
          </cell>
          <cell r="G171">
            <v>978.98</v>
          </cell>
          <cell r="H171">
            <v>36</v>
          </cell>
          <cell r="I171">
            <v>259</v>
          </cell>
        </row>
        <row r="172">
          <cell r="C172">
            <v>1135682</v>
          </cell>
          <cell r="D172">
            <v>7501996</v>
          </cell>
          <cell r="E172">
            <v>4452273</v>
          </cell>
          <cell r="F172">
            <v>55008</v>
          </cell>
          <cell r="G172">
            <v>2888544</v>
          </cell>
          <cell r="H172">
            <v>19479</v>
          </cell>
          <cell r="I172">
            <v>3124953</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K48"/>
  <sheetViews>
    <sheetView showGridLines="0" zoomScale="70" zoomScaleNormal="70" workbookViewId="0">
      <selection activeCell="O48" sqref="O48"/>
    </sheetView>
  </sheetViews>
  <sheetFormatPr defaultRowHeight="15" x14ac:dyDescent="0.25"/>
  <sheetData>
    <row r="1" spans="1:11" ht="15.75" thickTop="1" x14ac:dyDescent="0.25">
      <c r="A1" s="17"/>
      <c r="B1" s="18"/>
      <c r="C1" s="18"/>
      <c r="D1" s="18"/>
      <c r="E1" s="18"/>
      <c r="F1" s="18"/>
      <c r="G1" s="18"/>
      <c r="H1" s="18"/>
      <c r="I1" s="18"/>
      <c r="J1" s="18"/>
      <c r="K1" s="19"/>
    </row>
    <row r="2" spans="1:11" x14ac:dyDescent="0.25">
      <c r="A2" s="20"/>
      <c r="B2" s="1"/>
      <c r="C2" s="1"/>
      <c r="D2" s="1"/>
      <c r="E2" s="1"/>
      <c r="F2" s="1"/>
      <c r="G2" s="1"/>
      <c r="H2" s="1"/>
      <c r="I2" s="1"/>
      <c r="J2" s="1"/>
      <c r="K2" s="21"/>
    </row>
    <row r="3" spans="1:11" x14ac:dyDescent="0.25">
      <c r="A3" s="20"/>
      <c r="B3" s="1"/>
      <c r="C3" s="1"/>
      <c r="D3" s="1"/>
      <c r="E3" s="1"/>
      <c r="F3" s="123"/>
      <c r="G3" s="1"/>
      <c r="H3" s="1"/>
      <c r="I3" s="1"/>
      <c r="J3" s="1"/>
      <c r="K3" s="21"/>
    </row>
    <row r="4" spans="1:11" ht="21" customHeight="1" x14ac:dyDescent="0.35">
      <c r="A4" s="20"/>
      <c r="B4" s="1"/>
      <c r="C4" s="1"/>
      <c r="D4" s="1"/>
      <c r="E4" s="1"/>
      <c r="F4" s="124" t="s">
        <v>220</v>
      </c>
      <c r="G4" s="124"/>
      <c r="H4" s="1"/>
      <c r="I4" s="1"/>
      <c r="J4" s="1"/>
      <c r="K4" s="21"/>
    </row>
    <row r="5" spans="1:11" ht="21" customHeight="1" x14ac:dyDescent="0.35">
      <c r="A5" s="20"/>
      <c r="B5" s="1"/>
      <c r="C5" s="1"/>
      <c r="D5" s="1"/>
      <c r="E5" s="1"/>
      <c r="F5" s="124" t="s">
        <v>221</v>
      </c>
      <c r="G5" s="124"/>
      <c r="H5" s="1"/>
      <c r="I5" s="1"/>
      <c r="J5" s="1"/>
      <c r="K5" s="21"/>
    </row>
    <row r="6" spans="1:11" ht="21" customHeight="1" x14ac:dyDescent="0.35">
      <c r="A6" s="20"/>
      <c r="B6" s="1"/>
      <c r="C6" s="1"/>
      <c r="D6" s="1"/>
      <c r="E6" s="1"/>
      <c r="F6" s="124" t="s">
        <v>222</v>
      </c>
      <c r="G6" s="124"/>
      <c r="H6" s="1"/>
      <c r="I6" s="1"/>
      <c r="J6" s="1"/>
      <c r="K6" s="21"/>
    </row>
    <row r="7" spans="1:11" ht="21" x14ac:dyDescent="0.35">
      <c r="A7" s="20"/>
      <c r="B7" s="1"/>
      <c r="C7" s="1"/>
      <c r="D7" s="1"/>
      <c r="E7" s="1"/>
      <c r="F7" s="124"/>
      <c r="G7" s="124"/>
      <c r="H7" s="1"/>
      <c r="I7" s="1"/>
      <c r="J7" s="1"/>
      <c r="K7" s="21"/>
    </row>
    <row r="8" spans="1:11" ht="21" x14ac:dyDescent="0.35">
      <c r="A8" s="20"/>
      <c r="B8" s="1"/>
      <c r="C8" s="1"/>
      <c r="D8" s="1"/>
      <c r="E8" s="1"/>
      <c r="F8" s="122"/>
      <c r="G8" s="122"/>
      <c r="H8" s="1"/>
      <c r="I8" s="1"/>
      <c r="J8" s="1"/>
      <c r="K8" s="21"/>
    </row>
    <row r="9" spans="1:11" ht="15" customHeight="1" x14ac:dyDescent="0.25">
      <c r="A9" s="286" t="s">
        <v>227</v>
      </c>
      <c r="B9" s="287"/>
      <c r="C9" s="287"/>
      <c r="D9" s="287"/>
      <c r="E9" s="287"/>
      <c r="F9" s="287"/>
      <c r="G9" s="287"/>
      <c r="H9" s="287"/>
      <c r="I9" s="287"/>
      <c r="J9" s="287"/>
      <c r="K9" s="288"/>
    </row>
    <row r="10" spans="1:11" ht="15" customHeight="1" x14ac:dyDescent="0.25">
      <c r="A10" s="286"/>
      <c r="B10" s="287"/>
      <c r="C10" s="287"/>
      <c r="D10" s="287"/>
      <c r="E10" s="287"/>
      <c r="F10" s="287"/>
      <c r="G10" s="287"/>
      <c r="H10" s="287"/>
      <c r="I10" s="287"/>
      <c r="J10" s="287"/>
      <c r="K10" s="288"/>
    </row>
    <row r="11" spans="1:11" ht="15" customHeight="1" x14ac:dyDescent="0.25">
      <c r="A11" s="93"/>
      <c r="B11" s="91"/>
      <c r="C11" s="91"/>
      <c r="D11" s="91"/>
      <c r="E11" s="91"/>
      <c r="F11" s="91"/>
      <c r="G11" s="91"/>
      <c r="H11" s="91"/>
      <c r="I11" s="91"/>
      <c r="J11" s="91"/>
      <c r="K11" s="92"/>
    </row>
    <row r="12" spans="1:11" ht="15" customHeight="1" x14ac:dyDescent="0.25">
      <c r="A12" s="93"/>
      <c r="B12" s="91"/>
      <c r="C12" s="91"/>
      <c r="D12" s="91"/>
      <c r="E12" s="91"/>
      <c r="F12" s="91"/>
      <c r="G12" s="91"/>
      <c r="H12" s="91"/>
      <c r="I12" s="91"/>
      <c r="J12" s="91"/>
      <c r="K12" s="92"/>
    </row>
    <row r="13" spans="1:11" ht="15" customHeight="1" x14ac:dyDescent="0.25">
      <c r="A13" s="93"/>
      <c r="B13" s="91"/>
      <c r="C13" s="91"/>
      <c r="D13" s="91"/>
      <c r="E13" s="91"/>
      <c r="F13" s="91"/>
      <c r="G13" s="91"/>
      <c r="H13" s="91"/>
      <c r="I13" s="91"/>
      <c r="J13" s="91"/>
      <c r="K13" s="92"/>
    </row>
    <row r="14" spans="1:11" ht="15" customHeight="1" x14ac:dyDescent="0.25">
      <c r="A14" s="93"/>
      <c r="B14" s="91"/>
      <c r="C14" s="91"/>
      <c r="D14" s="91"/>
      <c r="E14" s="91"/>
      <c r="F14" s="91"/>
      <c r="G14" s="91"/>
      <c r="H14" s="91"/>
      <c r="I14" s="91"/>
      <c r="J14" s="91"/>
      <c r="K14" s="92"/>
    </row>
    <row r="15" spans="1:11" ht="15" customHeight="1" x14ac:dyDescent="0.25">
      <c r="A15" s="290" t="s">
        <v>247</v>
      </c>
      <c r="B15" s="291"/>
      <c r="C15" s="291"/>
      <c r="D15" s="291"/>
      <c r="E15" s="291"/>
      <c r="F15" s="291"/>
      <c r="G15" s="291"/>
      <c r="H15" s="291"/>
      <c r="I15" s="291"/>
      <c r="J15" s="291"/>
      <c r="K15" s="292"/>
    </row>
    <row r="16" spans="1:11" ht="15" customHeight="1" x14ac:dyDescent="0.25">
      <c r="A16" s="290"/>
      <c r="B16" s="291"/>
      <c r="C16" s="291"/>
      <c r="D16" s="291"/>
      <c r="E16" s="291"/>
      <c r="F16" s="291"/>
      <c r="G16" s="291"/>
      <c r="H16" s="291"/>
      <c r="I16" s="291"/>
      <c r="J16" s="291"/>
      <c r="K16" s="292"/>
    </row>
    <row r="17" spans="1:11" ht="15" customHeight="1" x14ac:dyDescent="0.25">
      <c r="A17" s="290"/>
      <c r="B17" s="291"/>
      <c r="C17" s="291"/>
      <c r="D17" s="291"/>
      <c r="E17" s="291"/>
      <c r="F17" s="291"/>
      <c r="G17" s="291"/>
      <c r="H17" s="291"/>
      <c r="I17" s="291"/>
      <c r="J17" s="291"/>
      <c r="K17" s="292"/>
    </row>
    <row r="18" spans="1:11" ht="15" customHeight="1" x14ac:dyDescent="0.25">
      <c r="A18" s="290"/>
      <c r="B18" s="291"/>
      <c r="C18" s="291"/>
      <c r="D18" s="291"/>
      <c r="E18" s="291"/>
      <c r="F18" s="291"/>
      <c r="G18" s="291"/>
      <c r="H18" s="291"/>
      <c r="I18" s="291"/>
      <c r="J18" s="291"/>
      <c r="K18" s="292"/>
    </row>
    <row r="19" spans="1:11" ht="15" customHeight="1" x14ac:dyDescent="0.25">
      <c r="A19" s="290"/>
      <c r="B19" s="291"/>
      <c r="C19" s="291"/>
      <c r="D19" s="291"/>
      <c r="E19" s="291"/>
      <c r="F19" s="291"/>
      <c r="G19" s="291"/>
      <c r="H19" s="291"/>
      <c r="I19" s="291"/>
      <c r="J19" s="291"/>
      <c r="K19" s="292"/>
    </row>
    <row r="20" spans="1:11" ht="15" customHeight="1" x14ac:dyDescent="0.25">
      <c r="A20" s="290"/>
      <c r="B20" s="291"/>
      <c r="C20" s="291"/>
      <c r="D20" s="291"/>
      <c r="E20" s="291"/>
      <c r="F20" s="291"/>
      <c r="G20" s="291"/>
      <c r="H20" s="291"/>
      <c r="I20" s="291"/>
      <c r="J20" s="291"/>
      <c r="K20" s="292"/>
    </row>
    <row r="21" spans="1:11" ht="15" customHeight="1" x14ac:dyDescent="0.25">
      <c r="A21" s="290"/>
      <c r="B21" s="291"/>
      <c r="C21" s="291"/>
      <c r="D21" s="291"/>
      <c r="E21" s="291"/>
      <c r="F21" s="291"/>
      <c r="G21" s="291"/>
      <c r="H21" s="291"/>
      <c r="I21" s="291"/>
      <c r="J21" s="291"/>
      <c r="K21" s="292"/>
    </row>
    <row r="22" spans="1:11" ht="15" customHeight="1" x14ac:dyDescent="0.25">
      <c r="A22" s="20"/>
      <c r="B22" s="1"/>
      <c r="C22" s="1"/>
      <c r="D22" s="1"/>
      <c r="E22" s="1"/>
      <c r="F22" s="1"/>
      <c r="G22" s="1"/>
      <c r="H22" s="1"/>
      <c r="I22" s="1"/>
      <c r="J22" s="1"/>
      <c r="K22" s="21"/>
    </row>
    <row r="23" spans="1:11" x14ac:dyDescent="0.25">
      <c r="A23" s="20"/>
      <c r="B23" s="1"/>
      <c r="C23" s="1"/>
      <c r="D23" s="1"/>
      <c r="E23" s="1"/>
      <c r="F23" s="1"/>
      <c r="G23" s="1"/>
      <c r="H23" s="1"/>
      <c r="I23" s="1"/>
      <c r="J23" s="1"/>
      <c r="K23" s="21"/>
    </row>
    <row r="24" spans="1:11" x14ac:dyDescent="0.25">
      <c r="A24" s="20"/>
      <c r="B24" s="1"/>
      <c r="C24" s="1"/>
      <c r="D24" s="1"/>
      <c r="E24" s="1"/>
      <c r="F24" s="1"/>
      <c r="G24" s="1"/>
      <c r="H24" s="1"/>
      <c r="I24" s="1"/>
      <c r="J24" s="1"/>
      <c r="K24" s="21"/>
    </row>
    <row r="25" spans="1:11" x14ac:dyDescent="0.25">
      <c r="A25" s="20"/>
      <c r="B25" s="1"/>
      <c r="C25" s="1"/>
      <c r="D25" s="1"/>
      <c r="E25" s="1"/>
      <c r="F25" s="1"/>
      <c r="G25" s="1"/>
      <c r="H25" s="1"/>
      <c r="I25" s="1"/>
      <c r="J25" s="1"/>
      <c r="K25" s="21"/>
    </row>
    <row r="26" spans="1:11" x14ac:dyDescent="0.25">
      <c r="A26" s="20"/>
      <c r="B26" s="1"/>
      <c r="C26" s="1"/>
      <c r="D26" s="1"/>
      <c r="E26" s="1"/>
      <c r="F26" s="1"/>
      <c r="G26" s="1"/>
      <c r="H26" s="1"/>
      <c r="I26" s="1"/>
      <c r="J26" s="1"/>
      <c r="K26" s="21"/>
    </row>
    <row r="27" spans="1:11" x14ac:dyDescent="0.25">
      <c r="A27" s="20"/>
      <c r="B27" s="1"/>
      <c r="C27" s="1"/>
      <c r="D27" s="1"/>
      <c r="E27" s="1"/>
      <c r="F27" s="1"/>
      <c r="G27" s="1"/>
      <c r="H27" s="1"/>
      <c r="I27" s="1"/>
      <c r="J27" s="1"/>
      <c r="K27" s="21"/>
    </row>
    <row r="28" spans="1:11" x14ac:dyDescent="0.25">
      <c r="A28" s="20"/>
      <c r="B28" s="1"/>
      <c r="C28" s="1"/>
      <c r="D28" s="1"/>
      <c r="E28" s="1"/>
      <c r="F28" s="1"/>
      <c r="G28" s="1"/>
      <c r="H28" s="1"/>
      <c r="I28" s="1"/>
      <c r="J28" s="1"/>
      <c r="K28" s="21"/>
    </row>
    <row r="29" spans="1:11" x14ac:dyDescent="0.25">
      <c r="A29" s="20"/>
      <c r="B29" s="1"/>
      <c r="C29" s="1"/>
      <c r="D29" s="1"/>
      <c r="E29" s="1"/>
      <c r="F29" s="1"/>
      <c r="G29" s="15"/>
      <c r="H29" s="1"/>
      <c r="I29" s="1"/>
      <c r="J29" s="1"/>
      <c r="K29" s="21"/>
    </row>
    <row r="30" spans="1:11" x14ac:dyDescent="0.25">
      <c r="A30" s="20"/>
      <c r="B30" s="1"/>
      <c r="C30" s="1"/>
      <c r="D30" s="1"/>
      <c r="E30" s="1"/>
      <c r="F30" s="1"/>
      <c r="G30" s="1"/>
      <c r="H30" s="1"/>
      <c r="I30" s="1"/>
      <c r="J30" s="1"/>
      <c r="K30" s="21"/>
    </row>
    <row r="31" spans="1:11" x14ac:dyDescent="0.25">
      <c r="A31" s="20"/>
      <c r="B31" s="1"/>
      <c r="C31" s="1"/>
      <c r="D31" s="1"/>
      <c r="E31" s="1"/>
      <c r="F31" s="1"/>
      <c r="G31" s="1"/>
      <c r="H31" s="1"/>
      <c r="I31" s="1"/>
      <c r="J31" s="1"/>
      <c r="K31" s="21"/>
    </row>
    <row r="32" spans="1:11" x14ac:dyDescent="0.25">
      <c r="A32" s="20"/>
      <c r="B32" s="1"/>
      <c r="C32" s="1"/>
      <c r="D32" s="1"/>
      <c r="E32" s="1"/>
      <c r="F32" s="1"/>
      <c r="G32" s="1"/>
      <c r="H32" s="1"/>
      <c r="I32" s="1"/>
      <c r="J32" s="1"/>
      <c r="K32" s="21"/>
    </row>
    <row r="33" spans="1:11" x14ac:dyDescent="0.25">
      <c r="A33" s="20"/>
      <c r="B33" s="1"/>
      <c r="C33" s="1"/>
      <c r="D33" s="1"/>
      <c r="E33" s="1"/>
      <c r="F33" s="1"/>
      <c r="G33" s="1"/>
      <c r="H33" s="1"/>
      <c r="I33" s="1"/>
      <c r="J33" s="1"/>
      <c r="K33" s="21"/>
    </row>
    <row r="34" spans="1:11" x14ac:dyDescent="0.25">
      <c r="A34" s="20"/>
      <c r="B34" s="1"/>
      <c r="C34" s="1"/>
      <c r="D34" s="1"/>
      <c r="E34" s="1"/>
      <c r="F34" s="1"/>
      <c r="G34" s="1"/>
      <c r="H34" s="1"/>
      <c r="I34" s="1"/>
      <c r="J34" s="1"/>
      <c r="K34" s="21"/>
    </row>
    <row r="35" spans="1:11" x14ac:dyDescent="0.25">
      <c r="A35" s="20"/>
      <c r="B35" s="1"/>
      <c r="C35" s="1"/>
      <c r="D35" s="1"/>
      <c r="E35" s="1"/>
      <c r="F35" s="1"/>
      <c r="G35" s="1"/>
      <c r="H35" s="1"/>
      <c r="I35" s="1"/>
      <c r="J35" s="1"/>
      <c r="K35" s="21"/>
    </row>
    <row r="36" spans="1:11" x14ac:dyDescent="0.25">
      <c r="A36" s="20"/>
      <c r="B36" s="1"/>
      <c r="C36" s="1"/>
      <c r="D36" s="1"/>
      <c r="E36" s="1"/>
      <c r="F36" s="1"/>
      <c r="G36" s="1"/>
      <c r="H36" s="1"/>
      <c r="I36" s="1"/>
      <c r="J36" s="1"/>
      <c r="K36" s="21"/>
    </row>
    <row r="37" spans="1:11" x14ac:dyDescent="0.25">
      <c r="A37" s="20"/>
      <c r="B37" s="1"/>
      <c r="C37" s="1"/>
      <c r="D37" s="1"/>
      <c r="E37" s="1"/>
      <c r="F37" s="1"/>
      <c r="G37" s="1"/>
      <c r="H37" s="1"/>
      <c r="I37" s="1"/>
      <c r="J37" s="1"/>
      <c r="K37" s="21"/>
    </row>
    <row r="38" spans="1:11" x14ac:dyDescent="0.25">
      <c r="A38" s="20"/>
      <c r="B38" s="1"/>
      <c r="C38" s="1"/>
      <c r="D38" s="1"/>
      <c r="E38" s="1"/>
      <c r="F38" s="1"/>
      <c r="G38" s="1"/>
      <c r="H38" s="1"/>
      <c r="I38" s="1"/>
      <c r="J38" s="1"/>
      <c r="K38" s="21"/>
    </row>
    <row r="39" spans="1:11" x14ac:dyDescent="0.25">
      <c r="A39" s="20"/>
      <c r="B39" s="1"/>
      <c r="C39" s="1"/>
      <c r="D39" s="1"/>
      <c r="E39" s="1"/>
      <c r="F39" s="1"/>
      <c r="G39" s="1"/>
      <c r="H39" s="1"/>
      <c r="I39" s="1"/>
      <c r="J39" s="1"/>
      <c r="K39" s="21"/>
    </row>
    <row r="40" spans="1:11" ht="18.75" customHeight="1" x14ac:dyDescent="0.35">
      <c r="A40" s="20"/>
      <c r="B40" s="1"/>
      <c r="C40" s="1"/>
      <c r="D40" s="293" t="s">
        <v>244</v>
      </c>
      <c r="E40" s="293"/>
      <c r="F40" s="293"/>
      <c r="G40" s="293"/>
      <c r="H40" s="293"/>
      <c r="I40" s="1"/>
      <c r="J40" s="1"/>
      <c r="K40" s="21"/>
    </row>
    <row r="41" spans="1:11" x14ac:dyDescent="0.25">
      <c r="A41" s="20"/>
      <c r="B41" s="1"/>
      <c r="C41" s="1"/>
      <c r="D41" s="1"/>
      <c r="E41" s="1"/>
      <c r="F41" s="1"/>
      <c r="G41" s="1"/>
      <c r="H41" s="1"/>
      <c r="I41" s="1"/>
      <c r="J41" s="1"/>
      <c r="K41" s="21"/>
    </row>
    <row r="42" spans="1:11" x14ac:dyDescent="0.25">
      <c r="A42" s="20"/>
      <c r="B42" s="1"/>
      <c r="C42" s="1"/>
      <c r="D42" s="1"/>
      <c r="E42" s="1"/>
      <c r="F42" s="1"/>
      <c r="G42" s="1"/>
      <c r="H42" s="1"/>
      <c r="I42" s="1"/>
      <c r="J42" s="1"/>
      <c r="K42" s="21"/>
    </row>
    <row r="43" spans="1:11" x14ac:dyDescent="0.25">
      <c r="A43" s="20"/>
      <c r="B43" s="1"/>
      <c r="C43" s="1"/>
      <c r="D43" s="1"/>
      <c r="E43" s="1"/>
      <c r="F43" s="1"/>
      <c r="G43" s="1"/>
      <c r="H43" s="1"/>
      <c r="I43" s="1"/>
      <c r="J43" s="1"/>
      <c r="K43" s="21"/>
    </row>
    <row r="44" spans="1:11" ht="15.75" thickBot="1" x14ac:dyDescent="0.3">
      <c r="A44" s="22"/>
      <c r="B44" s="23"/>
      <c r="C44" s="23"/>
      <c r="D44" s="23"/>
      <c r="E44" s="23"/>
      <c r="F44" s="23"/>
      <c r="G44" s="23"/>
      <c r="H44" s="23"/>
      <c r="I44" s="23"/>
      <c r="J44" s="23"/>
      <c r="K44" s="24"/>
    </row>
    <row r="45" spans="1:11" ht="15" customHeight="1" thickTop="1" x14ac:dyDescent="0.25">
      <c r="A45" s="289" t="s">
        <v>248</v>
      </c>
      <c r="B45" s="289"/>
      <c r="C45" s="289"/>
      <c r="D45" s="289"/>
      <c r="E45" s="289"/>
      <c r="F45" s="289"/>
      <c r="G45" s="289"/>
      <c r="H45" s="289"/>
      <c r="I45" s="289"/>
      <c r="J45" s="289"/>
      <c r="K45" s="289"/>
    </row>
    <row r="46" spans="1:11" x14ac:dyDescent="0.25">
      <c r="A46" s="289"/>
      <c r="B46" s="289"/>
      <c r="C46" s="289"/>
      <c r="D46" s="289"/>
      <c r="E46" s="289"/>
      <c r="F46" s="289"/>
      <c r="G46" s="289"/>
      <c r="H46" s="289"/>
      <c r="I46" s="289"/>
      <c r="J46" s="289"/>
      <c r="K46" s="289"/>
    </row>
    <row r="47" spans="1:11" x14ac:dyDescent="0.25">
      <c r="A47" s="289"/>
      <c r="B47" s="289"/>
      <c r="C47" s="289"/>
      <c r="D47" s="289"/>
      <c r="E47" s="289"/>
      <c r="F47" s="289"/>
      <c r="G47" s="289"/>
      <c r="H47" s="289"/>
      <c r="I47" s="289"/>
      <c r="J47" s="289"/>
      <c r="K47" s="289"/>
    </row>
    <row r="48" spans="1:11" ht="45" customHeight="1" x14ac:dyDescent="0.25">
      <c r="A48" s="289"/>
      <c r="B48" s="289"/>
      <c r="C48" s="289"/>
      <c r="D48" s="289"/>
      <c r="E48" s="289"/>
      <c r="F48" s="289"/>
      <c r="G48" s="289"/>
      <c r="H48" s="289"/>
      <c r="I48" s="289"/>
      <c r="J48" s="289"/>
      <c r="K48" s="289"/>
    </row>
  </sheetData>
  <mergeCells count="4">
    <mergeCell ref="A9:K10"/>
    <mergeCell ref="A45:K48"/>
    <mergeCell ref="A15:K21"/>
    <mergeCell ref="D40:H4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Y116"/>
  <sheetViews>
    <sheetView showGridLines="0" topLeftCell="A19" zoomScale="80" zoomScaleNormal="80" workbookViewId="0">
      <selection activeCell="C27" sqref="C27:G27"/>
    </sheetView>
  </sheetViews>
  <sheetFormatPr defaultColWidth="9.140625" defaultRowHeight="12.75" x14ac:dyDescent="0.25"/>
  <cols>
    <col min="1" max="1" width="4.140625" style="26" bestFit="1" customWidth="1"/>
    <col min="2" max="2" width="28.85546875" style="26" bestFit="1" customWidth="1"/>
    <col min="3" max="10" width="12.5703125" style="26" customWidth="1"/>
    <col min="11" max="11" width="13.7109375" style="26" customWidth="1"/>
    <col min="12" max="13" width="12.5703125" style="26" customWidth="1"/>
    <col min="14" max="14" width="10.5703125" style="26" bestFit="1" customWidth="1"/>
    <col min="15" max="15" width="4.5703125" style="26" customWidth="1"/>
    <col min="16" max="16" width="10.5703125" style="26" bestFit="1" customWidth="1"/>
    <col min="17" max="17" width="13.28515625" style="26" customWidth="1"/>
    <col min="18" max="18" width="12.140625" style="26" customWidth="1"/>
    <col min="19" max="19" width="10.7109375" style="26" customWidth="1"/>
    <col min="20" max="16384" width="9.140625" style="26"/>
  </cols>
  <sheetData>
    <row r="1" spans="1:19" ht="18.75" x14ac:dyDescent="0.25">
      <c r="A1" s="294" t="s">
        <v>240</v>
      </c>
      <c r="B1" s="294"/>
      <c r="C1" s="294"/>
      <c r="D1" s="294"/>
      <c r="E1" s="294"/>
      <c r="F1" s="294"/>
      <c r="G1" s="294"/>
      <c r="H1" s="294"/>
      <c r="I1" s="294"/>
      <c r="J1" s="294"/>
      <c r="K1" s="294"/>
      <c r="L1" s="294"/>
      <c r="M1" s="294"/>
      <c r="N1" s="294"/>
      <c r="O1" s="198"/>
      <c r="P1" s="198"/>
      <c r="Q1" s="198"/>
      <c r="R1" s="198"/>
      <c r="S1" s="25"/>
    </row>
    <row r="2" spans="1:19" ht="13.5" thickBot="1" x14ac:dyDescent="0.3">
      <c r="N2" s="27" t="s">
        <v>0</v>
      </c>
    </row>
    <row r="3" spans="1:19" ht="14.25" customHeight="1" x14ac:dyDescent="0.25">
      <c r="A3" s="302" t="s">
        <v>1</v>
      </c>
      <c r="B3" s="304" t="s">
        <v>223</v>
      </c>
      <c r="C3" s="301" t="s">
        <v>2</v>
      </c>
      <c r="D3" s="301"/>
      <c r="E3" s="301"/>
      <c r="F3" s="301"/>
      <c r="G3" s="301"/>
      <c r="H3" s="301"/>
      <c r="I3" s="301"/>
      <c r="J3" s="301"/>
      <c r="K3" s="301"/>
      <c r="L3" s="301"/>
      <c r="M3" s="301"/>
      <c r="N3" s="28" t="s">
        <v>2</v>
      </c>
    </row>
    <row r="4" spans="1:19" s="31" customFormat="1" ht="31.5" customHeight="1" x14ac:dyDescent="0.25">
      <c r="A4" s="303"/>
      <c r="B4" s="305"/>
      <c r="C4" s="29" t="s">
        <v>73</v>
      </c>
      <c r="D4" s="29" t="s">
        <v>3</v>
      </c>
      <c r="E4" s="29" t="s">
        <v>4</v>
      </c>
      <c r="F4" s="29" t="s">
        <v>5</v>
      </c>
      <c r="G4" s="29" t="s">
        <v>7</v>
      </c>
      <c r="H4" s="29" t="s">
        <v>6</v>
      </c>
      <c r="I4" s="29" t="s">
        <v>241</v>
      </c>
      <c r="J4" s="29" t="s">
        <v>8</v>
      </c>
      <c r="K4" s="29" t="s">
        <v>9</v>
      </c>
      <c r="L4" s="29" t="s">
        <v>228</v>
      </c>
      <c r="M4" s="29" t="s">
        <v>230</v>
      </c>
      <c r="N4" s="30" t="s">
        <v>11</v>
      </c>
    </row>
    <row r="5" spans="1:19" x14ac:dyDescent="0.2">
      <c r="A5" s="32">
        <v>1</v>
      </c>
      <c r="B5" s="54" t="s">
        <v>12</v>
      </c>
      <c r="C5" s="40">
        <f>'[1]Табела 1'!B3</f>
        <v>48814</v>
      </c>
      <c r="D5" s="40">
        <f>'[1]Табела 1'!C3</f>
        <v>48963</v>
      </c>
      <c r="E5" s="40">
        <f>'[1]Табела 1'!D3</f>
        <v>60179</v>
      </c>
      <c r="F5" s="40">
        <f>'[1]Табела 1'!E3</f>
        <v>16665</v>
      </c>
      <c r="G5" s="40">
        <f>'[1]Табела 1'!F3</f>
        <v>57579</v>
      </c>
      <c r="H5" s="40">
        <f>'[1]Табела 1'!G3</f>
        <v>33762</v>
      </c>
      <c r="I5" s="40">
        <f>'[1]Табела 1'!H3</f>
        <v>12244</v>
      </c>
      <c r="J5" s="40">
        <f>'[1]Табела 1'!I3</f>
        <v>36428</v>
      </c>
      <c r="K5" s="40">
        <f>'[1]Табела 1'!J3</f>
        <v>28990</v>
      </c>
      <c r="L5" s="40">
        <f>'[1]Табела 1'!K3</f>
        <v>61847</v>
      </c>
      <c r="M5" s="40">
        <f>'[1]Табела 1'!L3</f>
        <v>53983</v>
      </c>
      <c r="N5" s="217">
        <f>'[1]Табела 1'!M3</f>
        <v>459454</v>
      </c>
      <c r="O5" s="140"/>
    </row>
    <row r="6" spans="1:19" x14ac:dyDescent="0.2">
      <c r="A6" s="32">
        <v>2</v>
      </c>
      <c r="B6" s="54" t="s">
        <v>13</v>
      </c>
      <c r="C6" s="40">
        <f>'[1]Табела 1'!B4</f>
        <v>4919</v>
      </c>
      <c r="D6" s="40">
        <f>'[1]Табела 1'!C4</f>
        <v>74731</v>
      </c>
      <c r="E6" s="40">
        <f>'[1]Табела 1'!D4</f>
        <v>18114</v>
      </c>
      <c r="F6" s="40">
        <f>'[1]Табела 1'!E4</f>
        <v>12314</v>
      </c>
      <c r="G6" s="40">
        <f>'[1]Табела 1'!F4</f>
        <v>63189</v>
      </c>
      <c r="H6" s="40">
        <f>'[1]Табела 1'!G4</f>
        <v>1455</v>
      </c>
      <c r="I6" s="40">
        <f>'[1]Табела 1'!H4</f>
        <v>0</v>
      </c>
      <c r="J6" s="40">
        <f>'[1]Табела 1'!I4</f>
        <v>14101</v>
      </c>
      <c r="K6" s="40">
        <f>'[1]Табела 1'!J4</f>
        <v>129</v>
      </c>
      <c r="L6" s="40">
        <f>'[1]Табела 1'!K4</f>
        <v>61592</v>
      </c>
      <c r="M6" s="40">
        <f>'[1]Табела 1'!L4</f>
        <v>49089</v>
      </c>
      <c r="N6" s="217">
        <f>'[1]Табела 1'!M4</f>
        <v>299633</v>
      </c>
    </row>
    <row r="7" spans="1:19" ht="16.5" customHeight="1" x14ac:dyDescent="0.2">
      <c r="A7" s="32">
        <v>3</v>
      </c>
      <c r="B7" s="54" t="s">
        <v>14</v>
      </c>
      <c r="C7" s="40">
        <f>'[1]Табела 1'!B5</f>
        <v>48238</v>
      </c>
      <c r="D7" s="40">
        <f>'[1]Табела 1'!C5</f>
        <v>116833</v>
      </c>
      <c r="E7" s="40">
        <f>'[1]Табела 1'!D5</f>
        <v>118587</v>
      </c>
      <c r="F7" s="40">
        <f>'[1]Табела 1'!E5</f>
        <v>41374</v>
      </c>
      <c r="G7" s="40">
        <f>'[1]Табела 1'!F5</f>
        <v>56695</v>
      </c>
      <c r="H7" s="40">
        <f>'[1]Табела 1'!G5</f>
        <v>43503</v>
      </c>
      <c r="I7" s="40">
        <f>'[1]Табела 1'!H5</f>
        <v>5936</v>
      </c>
      <c r="J7" s="40">
        <f>'[1]Табела 1'!I5</f>
        <v>60177</v>
      </c>
      <c r="K7" s="40">
        <f>'[1]Табела 1'!J5</f>
        <v>63832</v>
      </c>
      <c r="L7" s="40">
        <f>'[1]Табела 1'!K5</f>
        <v>63122</v>
      </c>
      <c r="M7" s="40">
        <f>'[1]Табела 1'!L5</f>
        <v>39803</v>
      </c>
      <c r="N7" s="218">
        <f>'[1]Табела 1'!M5</f>
        <v>658100</v>
      </c>
    </row>
    <row r="8" spans="1:19" ht="16.5" customHeight="1" x14ac:dyDescent="0.2">
      <c r="A8" s="32">
        <v>4</v>
      </c>
      <c r="B8" s="54" t="s">
        <v>202</v>
      </c>
      <c r="C8" s="40">
        <f>'[1]Табела 1'!B6</f>
        <v>0</v>
      </c>
      <c r="D8" s="40">
        <f>'[1]Табела 1'!C6</f>
        <v>0</v>
      </c>
      <c r="E8" s="40">
        <f>'[1]Табела 1'!D6</f>
        <v>0</v>
      </c>
      <c r="F8" s="40">
        <f>'[1]Табела 1'!E6</f>
        <v>0</v>
      </c>
      <c r="G8" s="40">
        <f>'[1]Табела 1'!F6</f>
        <v>0</v>
      </c>
      <c r="H8" s="40">
        <f>'[1]Табела 1'!G6</f>
        <v>0</v>
      </c>
      <c r="I8" s="40">
        <f>'[1]Табела 1'!H6</f>
        <v>0</v>
      </c>
      <c r="J8" s="40">
        <f>'[1]Табела 1'!I6</f>
        <v>0</v>
      </c>
      <c r="K8" s="40">
        <f>'[1]Табела 1'!J6</f>
        <v>0</v>
      </c>
      <c r="L8" s="40">
        <f>'[1]Табела 1'!K6</f>
        <v>0</v>
      </c>
      <c r="M8" s="40">
        <f>'[1]Табела 1'!L6</f>
        <v>0</v>
      </c>
      <c r="N8" s="217">
        <f>'[1]Табела 1'!M6</f>
        <v>0</v>
      </c>
    </row>
    <row r="9" spans="1:19" x14ac:dyDescent="0.2">
      <c r="A9" s="32">
        <v>5</v>
      </c>
      <c r="B9" s="54" t="s">
        <v>15</v>
      </c>
      <c r="C9" s="40">
        <f>'[1]Табела 1'!B7</f>
        <v>0</v>
      </c>
      <c r="D9" s="40">
        <f>'[1]Табела 1'!C7</f>
        <v>0</v>
      </c>
      <c r="E9" s="40">
        <f>'[1]Табела 1'!D7</f>
        <v>0</v>
      </c>
      <c r="F9" s="40">
        <f>'[1]Табела 1'!E7</f>
        <v>0</v>
      </c>
      <c r="G9" s="40">
        <f>'[1]Табела 1'!F7</f>
        <v>78100</v>
      </c>
      <c r="H9" s="40">
        <f>'[1]Табела 1'!G7</f>
        <v>9</v>
      </c>
      <c r="I9" s="40">
        <f>'[1]Табела 1'!H7</f>
        <v>0</v>
      </c>
      <c r="J9" s="40">
        <f>'[1]Табела 1'!I7</f>
        <v>0</v>
      </c>
      <c r="K9" s="40">
        <f>'[1]Табела 1'!J7</f>
        <v>739</v>
      </c>
      <c r="L9" s="40">
        <f>'[1]Табела 1'!K7</f>
        <v>2200</v>
      </c>
      <c r="M9" s="40">
        <f>'[1]Табела 1'!L7</f>
        <v>0</v>
      </c>
      <c r="N9" s="217">
        <f>'[1]Табела 1'!M7</f>
        <v>81048</v>
      </c>
    </row>
    <row r="10" spans="1:19" x14ac:dyDescent="0.2">
      <c r="A10" s="32">
        <v>6</v>
      </c>
      <c r="B10" s="54" t="s">
        <v>16</v>
      </c>
      <c r="C10" s="203">
        <f>'[1]Табела 1'!B8</f>
        <v>6</v>
      </c>
      <c r="D10" s="203">
        <f>'[1]Табела 1'!C8</f>
        <v>302</v>
      </c>
      <c r="E10" s="203">
        <f>'[1]Табела 1'!D8</f>
        <v>519</v>
      </c>
      <c r="F10" s="203">
        <f>'[1]Табела 1'!E8</f>
        <v>11</v>
      </c>
      <c r="G10" s="203">
        <f>'[1]Табела 1'!F8</f>
        <v>185</v>
      </c>
      <c r="H10" s="203">
        <f>'[1]Табела 1'!G8</f>
        <v>94</v>
      </c>
      <c r="I10" s="203">
        <f>'[1]Табела 1'!H8</f>
        <v>0</v>
      </c>
      <c r="J10" s="203">
        <f>'[1]Табела 1'!I8</f>
        <v>98</v>
      </c>
      <c r="K10" s="203">
        <f>'[1]Табела 1'!J8</f>
        <v>217</v>
      </c>
      <c r="L10" s="203">
        <f>'[1]Табела 1'!K8</f>
        <v>213</v>
      </c>
      <c r="M10" s="203">
        <f>'[1]Табела 1'!L8</f>
        <v>0</v>
      </c>
      <c r="N10" s="218">
        <f>'[1]Табела 1'!M8</f>
        <v>1645</v>
      </c>
    </row>
    <row r="11" spans="1:19" x14ac:dyDescent="0.2">
      <c r="A11" s="32">
        <v>7</v>
      </c>
      <c r="B11" s="54" t="s">
        <v>17</v>
      </c>
      <c r="C11" s="203">
        <f>'[1]Табела 1'!B9</f>
        <v>15867</v>
      </c>
      <c r="D11" s="203">
        <f>'[1]Табела 1'!C9</f>
        <v>29152</v>
      </c>
      <c r="E11" s="203">
        <f>'[1]Табела 1'!D9</f>
        <v>2448</v>
      </c>
      <c r="F11" s="203">
        <f>'[1]Табела 1'!E9</f>
        <v>7245</v>
      </c>
      <c r="G11" s="203">
        <f>'[1]Табела 1'!F9</f>
        <v>2270</v>
      </c>
      <c r="H11" s="203">
        <f>'[1]Табела 1'!G9</f>
        <v>902</v>
      </c>
      <c r="I11" s="203">
        <f>'[1]Табела 1'!H9</f>
        <v>0</v>
      </c>
      <c r="J11" s="203">
        <f>'[1]Табела 1'!I9</f>
        <v>6300</v>
      </c>
      <c r="K11" s="203">
        <f>'[1]Табела 1'!J9</f>
        <v>1511</v>
      </c>
      <c r="L11" s="203">
        <f>'[1]Табела 1'!K9</f>
        <v>3560</v>
      </c>
      <c r="M11" s="203">
        <f>'[1]Табела 1'!L9</f>
        <v>844</v>
      </c>
      <c r="N11" s="217">
        <f>'[1]Табела 1'!M9</f>
        <v>70099</v>
      </c>
    </row>
    <row r="12" spans="1:19" x14ac:dyDescent="0.2">
      <c r="A12" s="32">
        <v>8</v>
      </c>
      <c r="B12" s="54" t="s">
        <v>203</v>
      </c>
      <c r="C12" s="203">
        <f>'[1]Табела 1'!B10</f>
        <v>130694</v>
      </c>
      <c r="D12" s="203">
        <f>'[1]Табела 1'!C10</f>
        <v>69495</v>
      </c>
      <c r="E12" s="203">
        <f>'[1]Табела 1'!D10</f>
        <v>45738</v>
      </c>
      <c r="F12" s="203">
        <f>'[1]Табела 1'!E10</f>
        <v>54108</v>
      </c>
      <c r="G12" s="203">
        <f>'[1]Табела 1'!F10</f>
        <v>190028</v>
      </c>
      <c r="H12" s="203">
        <f>'[1]Табела 1'!G10</f>
        <v>10856</v>
      </c>
      <c r="I12" s="203">
        <f>'[1]Табела 1'!H10</f>
        <v>2585</v>
      </c>
      <c r="J12" s="203">
        <f>'[1]Табела 1'!I10</f>
        <v>89512</v>
      </c>
      <c r="K12" s="203">
        <f>'[1]Табела 1'!J10</f>
        <v>25981</v>
      </c>
      <c r="L12" s="203">
        <f>'[1]Табела 1'!K10</f>
        <v>41952</v>
      </c>
      <c r="M12" s="203">
        <f>'[1]Табела 1'!L10</f>
        <v>36679</v>
      </c>
      <c r="N12" s="217">
        <f>'[1]Табела 1'!M10</f>
        <v>697628</v>
      </c>
    </row>
    <row r="13" spans="1:19" x14ac:dyDescent="0.2">
      <c r="A13" s="32">
        <v>9</v>
      </c>
      <c r="B13" s="54" t="s">
        <v>204</v>
      </c>
      <c r="C13" s="203">
        <f>'[1]Табела 1'!B11</f>
        <v>262333</v>
      </c>
      <c r="D13" s="203">
        <f>'[1]Табела 1'!C11</f>
        <v>179847</v>
      </c>
      <c r="E13" s="203">
        <f>'[1]Табела 1'!D11</f>
        <v>92380</v>
      </c>
      <c r="F13" s="203">
        <f>'[1]Табела 1'!E11</f>
        <v>193007</v>
      </c>
      <c r="G13" s="203">
        <f>'[1]Табела 1'!F11</f>
        <v>88486</v>
      </c>
      <c r="H13" s="203">
        <f>'[1]Табела 1'!G11</f>
        <v>62893</v>
      </c>
      <c r="I13" s="203">
        <f>'[1]Табела 1'!H11</f>
        <v>883</v>
      </c>
      <c r="J13" s="203">
        <f>'[1]Табела 1'!I11</f>
        <v>65250</v>
      </c>
      <c r="K13" s="203">
        <f>'[1]Табела 1'!J11</f>
        <v>8839</v>
      </c>
      <c r="L13" s="203">
        <f>'[1]Табела 1'!K11</f>
        <v>182455</v>
      </c>
      <c r="M13" s="203">
        <f>'[1]Табела 1'!L11</f>
        <v>13931</v>
      </c>
      <c r="N13" s="218">
        <f>'[1]Табела 1'!M11</f>
        <v>1150304</v>
      </c>
    </row>
    <row r="14" spans="1:19" ht="30" customHeight="1" x14ac:dyDescent="0.2">
      <c r="A14" s="32">
        <v>10</v>
      </c>
      <c r="B14" s="54" t="s">
        <v>18</v>
      </c>
      <c r="C14" s="16">
        <f>'[1]Табела 1'!B15</f>
        <v>202584</v>
      </c>
      <c r="D14" s="16">
        <f>'[1]Табела 1'!C15</f>
        <v>414971</v>
      </c>
      <c r="E14" s="16">
        <f>'[1]Табела 1'!D15</f>
        <v>346546</v>
      </c>
      <c r="F14" s="16">
        <f>'[1]Табела 1'!E15</f>
        <v>303949</v>
      </c>
      <c r="G14" s="16">
        <f>'[1]Табела 1'!F15</f>
        <v>290418</v>
      </c>
      <c r="H14" s="16">
        <f>'[1]Табела 1'!G15</f>
        <v>452306</v>
      </c>
      <c r="I14" s="16">
        <f>'[1]Табела 1'!H15</f>
        <v>219072</v>
      </c>
      <c r="J14" s="16">
        <f>'[1]Табела 1'!I15</f>
        <v>471339</v>
      </c>
      <c r="K14" s="16">
        <f>'[1]Табела 1'!J15</f>
        <v>340755</v>
      </c>
      <c r="L14" s="16">
        <f>'[1]Табела 1'!K15</f>
        <v>366719</v>
      </c>
      <c r="M14" s="16">
        <f>'[1]Табела 1'!L15</f>
        <v>274926</v>
      </c>
      <c r="N14" s="217">
        <f>'[1]Табела 1'!M15</f>
        <v>3683585</v>
      </c>
      <c r="O14" s="37"/>
    </row>
    <row r="15" spans="1:19" x14ac:dyDescent="0.2">
      <c r="A15" s="32">
        <v>11</v>
      </c>
      <c r="B15" s="54" t="s">
        <v>205</v>
      </c>
      <c r="C15" s="203">
        <f>'[1]Табела 1'!B19</f>
        <v>0</v>
      </c>
      <c r="D15" s="203">
        <f>'[1]Табела 1'!C19</f>
        <v>0</v>
      </c>
      <c r="E15" s="203">
        <f>'[1]Табела 1'!D19</f>
        <v>0</v>
      </c>
      <c r="F15" s="203">
        <f>'[1]Табела 1'!E19</f>
        <v>0</v>
      </c>
      <c r="G15" s="203">
        <f>'[1]Табела 1'!F19</f>
        <v>6426</v>
      </c>
      <c r="H15" s="203">
        <f>'[1]Табела 1'!G19</f>
        <v>521</v>
      </c>
      <c r="I15" s="203">
        <f>'[1]Табела 1'!H19</f>
        <v>0</v>
      </c>
      <c r="J15" s="203">
        <f>'[1]Табела 1'!I19</f>
        <v>0</v>
      </c>
      <c r="K15" s="203">
        <f>'[1]Табела 1'!J19</f>
        <v>1191</v>
      </c>
      <c r="L15" s="203">
        <f>'[1]Табела 1'!K19</f>
        <v>1508</v>
      </c>
      <c r="M15" s="203">
        <f>'[1]Табела 1'!L19</f>
        <v>0</v>
      </c>
      <c r="N15" s="217">
        <f>'[1]Табела 1'!M19</f>
        <v>9646</v>
      </c>
    </row>
    <row r="16" spans="1:19" x14ac:dyDescent="0.2">
      <c r="A16" s="32">
        <v>12</v>
      </c>
      <c r="B16" s="54" t="s">
        <v>19</v>
      </c>
      <c r="C16" s="203">
        <f>'[1]Табела 1'!B20</f>
        <v>187</v>
      </c>
      <c r="D16" s="203">
        <f>'[1]Табела 1'!C20</f>
        <v>456</v>
      </c>
      <c r="E16" s="203">
        <f>'[1]Табела 1'!D20</f>
        <v>856</v>
      </c>
      <c r="F16" s="203">
        <f>'[1]Табела 1'!E20</f>
        <v>77</v>
      </c>
      <c r="G16" s="203">
        <f>'[1]Табела 1'!F20</f>
        <v>488</v>
      </c>
      <c r="H16" s="203">
        <f>'[1]Табела 1'!G20</f>
        <v>202</v>
      </c>
      <c r="I16" s="203">
        <f>'[1]Табела 1'!H20</f>
        <v>0</v>
      </c>
      <c r="J16" s="203">
        <f>'[1]Табела 1'!I20</f>
        <v>339</v>
      </c>
      <c r="K16" s="203">
        <f>'[1]Табела 1'!J20</f>
        <v>466</v>
      </c>
      <c r="L16" s="203">
        <f>'[1]Табела 1'!K20</f>
        <v>257</v>
      </c>
      <c r="M16" s="203">
        <f>'[1]Табела 1'!L20</f>
        <v>3</v>
      </c>
      <c r="N16" s="218">
        <f>'[1]Табела 1'!M20</f>
        <v>3331</v>
      </c>
    </row>
    <row r="17" spans="1:16" x14ac:dyDescent="0.2">
      <c r="A17" s="32">
        <v>13</v>
      </c>
      <c r="B17" s="54" t="s">
        <v>20</v>
      </c>
      <c r="C17" s="203">
        <f>'[1]Табела 1'!B21</f>
        <v>32868</v>
      </c>
      <c r="D17" s="203">
        <f>'[1]Табела 1'!C21</f>
        <v>31963</v>
      </c>
      <c r="E17" s="203">
        <f>'[1]Табела 1'!D21</f>
        <v>7529</v>
      </c>
      <c r="F17" s="203">
        <f>'[1]Табела 1'!E21</f>
        <v>2829</v>
      </c>
      <c r="G17" s="203">
        <f>'[1]Табела 1'!F21</f>
        <v>55440</v>
      </c>
      <c r="H17" s="203">
        <f>'[1]Табела 1'!G21</f>
        <v>9065</v>
      </c>
      <c r="I17" s="203">
        <f>'[1]Табела 1'!H21</f>
        <v>450</v>
      </c>
      <c r="J17" s="203">
        <f>'[1]Табела 1'!I21</f>
        <v>32069</v>
      </c>
      <c r="K17" s="203">
        <f>'[1]Табела 1'!J21</f>
        <v>10021</v>
      </c>
      <c r="L17" s="203">
        <f>'[1]Табела 1'!K21</f>
        <v>13804</v>
      </c>
      <c r="M17" s="203">
        <f>'[1]Табела 1'!L21</f>
        <v>4435</v>
      </c>
      <c r="N17" s="217">
        <f>'[1]Табела 1'!M21</f>
        <v>200473</v>
      </c>
    </row>
    <row r="18" spans="1:16" x14ac:dyDescent="0.2">
      <c r="A18" s="32">
        <v>14</v>
      </c>
      <c r="B18" s="54" t="s">
        <v>206</v>
      </c>
      <c r="C18" s="203">
        <f>'[1]Табела 1'!B22</f>
        <v>1113</v>
      </c>
      <c r="D18" s="203">
        <f>'[1]Табела 1'!C22</f>
        <v>3232</v>
      </c>
      <c r="E18" s="203">
        <f>'[1]Табела 1'!D22</f>
        <v>881</v>
      </c>
      <c r="F18" s="203">
        <f>'[1]Табела 1'!E22</f>
        <v>131</v>
      </c>
      <c r="G18" s="203">
        <f>'[1]Табела 1'!F22</f>
        <v>0</v>
      </c>
      <c r="H18" s="203">
        <f>'[1]Табела 1'!G22</f>
        <v>0</v>
      </c>
      <c r="I18" s="203">
        <f>'[1]Табела 1'!H22</f>
        <v>0</v>
      </c>
      <c r="J18" s="203">
        <f>'[1]Табела 1'!I22</f>
        <v>0</v>
      </c>
      <c r="K18" s="203">
        <f>'[1]Табела 1'!J22</f>
        <v>0</v>
      </c>
      <c r="L18" s="203">
        <f>'[1]Табела 1'!K22</f>
        <v>-57</v>
      </c>
      <c r="M18" s="203">
        <f>'[1]Табела 1'!L22</f>
        <v>561</v>
      </c>
      <c r="N18" s="217">
        <f>'[1]Табела 1'!M22</f>
        <v>5861</v>
      </c>
    </row>
    <row r="19" spans="1:16" x14ac:dyDescent="0.2">
      <c r="A19" s="32">
        <v>15</v>
      </c>
      <c r="B19" s="54" t="s">
        <v>21</v>
      </c>
      <c r="C19" s="203">
        <f>'[1]Табела 1'!B23</f>
        <v>3</v>
      </c>
      <c r="D19" s="203">
        <f>'[1]Табела 1'!C23</f>
        <v>61</v>
      </c>
      <c r="E19" s="203">
        <f>'[1]Табела 1'!D23</f>
        <v>0</v>
      </c>
      <c r="F19" s="203">
        <f>'[1]Табела 1'!E23</f>
        <v>0</v>
      </c>
      <c r="G19" s="203">
        <f>'[1]Табела 1'!F23</f>
        <v>9</v>
      </c>
      <c r="H19" s="203">
        <f>'[1]Табела 1'!G23</f>
        <v>0</v>
      </c>
      <c r="I19" s="203">
        <f>'[1]Табела 1'!H23</f>
        <v>0</v>
      </c>
      <c r="J19" s="203">
        <f>'[1]Табела 1'!I23</f>
        <v>0</v>
      </c>
      <c r="K19" s="203">
        <f>'[1]Табела 1'!J23</f>
        <v>11</v>
      </c>
      <c r="L19" s="203">
        <f>'[1]Табела 1'!K23</f>
        <v>97</v>
      </c>
      <c r="M19" s="203">
        <f>'[1]Табела 1'!L23</f>
        <v>0</v>
      </c>
      <c r="N19" s="218">
        <f>'[1]Табела 1'!M23</f>
        <v>181</v>
      </c>
    </row>
    <row r="20" spans="1:16" x14ac:dyDescent="0.2">
      <c r="A20" s="32">
        <v>16</v>
      </c>
      <c r="B20" s="54" t="s">
        <v>22</v>
      </c>
      <c r="C20" s="40">
        <f>'[1]Табела 1'!B24</f>
        <v>9564</v>
      </c>
      <c r="D20" s="40">
        <f>'[1]Табела 1'!C24</f>
        <v>45917</v>
      </c>
      <c r="E20" s="40">
        <f>'[1]Табела 1'!D24</f>
        <v>1723</v>
      </c>
      <c r="F20" s="40">
        <f>'[1]Табела 1'!E24</f>
        <v>97</v>
      </c>
      <c r="G20" s="40">
        <f>'[1]Табела 1'!F24</f>
        <v>224</v>
      </c>
      <c r="H20" s="40">
        <f>'[1]Табела 1'!G24</f>
        <v>0</v>
      </c>
      <c r="I20" s="40">
        <f>'[1]Табела 1'!H24</f>
        <v>0</v>
      </c>
      <c r="J20" s="40">
        <f>'[1]Табела 1'!I24</f>
        <v>5227</v>
      </c>
      <c r="K20" s="40">
        <f>'[1]Табела 1'!J24</f>
        <v>0</v>
      </c>
      <c r="L20" s="40">
        <f>'[1]Табела 1'!K24</f>
        <v>172</v>
      </c>
      <c r="M20" s="40">
        <f>'[1]Табела 1'!L24</f>
        <v>57</v>
      </c>
      <c r="N20" s="217">
        <f>'[1]Табела 1'!M24</f>
        <v>62981</v>
      </c>
    </row>
    <row r="21" spans="1:16" x14ac:dyDescent="0.2">
      <c r="A21" s="32">
        <v>17</v>
      </c>
      <c r="B21" s="54" t="s">
        <v>23</v>
      </c>
      <c r="C21" s="40">
        <f>'[1]Табела 1'!B25</f>
        <v>0</v>
      </c>
      <c r="D21" s="40">
        <f>'[1]Табела 1'!C25</f>
        <v>0</v>
      </c>
      <c r="E21" s="40">
        <f>'[1]Табела 1'!D25</f>
        <v>0</v>
      </c>
      <c r="F21" s="40">
        <f>'[1]Табела 1'!E25</f>
        <v>2</v>
      </c>
      <c r="G21" s="40">
        <f>'[1]Табела 1'!F25</f>
        <v>0</v>
      </c>
      <c r="H21" s="40">
        <f>'[1]Табела 1'!G25</f>
        <v>0</v>
      </c>
      <c r="I21" s="40">
        <f>'[1]Табела 1'!H25</f>
        <v>0</v>
      </c>
      <c r="J21" s="40">
        <f>'[1]Табела 1'!I25</f>
        <v>0</v>
      </c>
      <c r="K21" s="40">
        <f>'[1]Табела 1'!J25</f>
        <v>0</v>
      </c>
      <c r="L21" s="40">
        <f>'[1]Табела 1'!K25</f>
        <v>0</v>
      </c>
      <c r="M21" s="40">
        <f>'[1]Табела 1'!L25</f>
        <v>3</v>
      </c>
      <c r="N21" s="217">
        <f>'[1]Табела 1'!M25</f>
        <v>5</v>
      </c>
    </row>
    <row r="22" spans="1:16" x14ac:dyDescent="0.2">
      <c r="A22" s="32">
        <v>18</v>
      </c>
      <c r="B22" s="54" t="s">
        <v>208</v>
      </c>
      <c r="C22" s="40">
        <f>'[1]Табела 1'!B26</f>
        <v>5528</v>
      </c>
      <c r="D22" s="40">
        <f>'[1]Табела 1'!C26</f>
        <v>27971</v>
      </c>
      <c r="E22" s="40">
        <f>'[1]Табела 1'!D26</f>
        <v>19735</v>
      </c>
      <c r="F22" s="40">
        <f>'[1]Табела 1'!E26</f>
        <v>4679</v>
      </c>
      <c r="G22" s="40">
        <f>'[1]Табела 1'!F26</f>
        <v>19366</v>
      </c>
      <c r="H22" s="40">
        <f>'[1]Табела 1'!G26</f>
        <v>5359</v>
      </c>
      <c r="I22" s="40">
        <f>'[1]Табела 1'!H26</f>
        <v>2502</v>
      </c>
      <c r="J22" s="40">
        <f>'[1]Табела 1'!I26</f>
        <v>7781</v>
      </c>
      <c r="K22" s="40">
        <f>'[1]Табела 1'!J26</f>
        <v>9303</v>
      </c>
      <c r="L22" s="40">
        <f>'[1]Табела 1'!K26</f>
        <v>6711</v>
      </c>
      <c r="M22" s="40">
        <f>'[1]Табела 1'!L26</f>
        <v>9087</v>
      </c>
      <c r="N22" s="218">
        <f>'[1]Табела 1'!M26</f>
        <v>118022</v>
      </c>
    </row>
    <row r="23" spans="1:16" ht="13.5" thickBot="1" x14ac:dyDescent="0.3">
      <c r="A23" s="33"/>
      <c r="B23" s="53" t="s">
        <v>11</v>
      </c>
      <c r="C23" s="211">
        <f>'[1]Табела 1'!B27</f>
        <v>762718</v>
      </c>
      <c r="D23" s="211">
        <f>'[1]Табела 1'!C27</f>
        <v>1043894</v>
      </c>
      <c r="E23" s="211">
        <f>'[1]Табела 1'!D27</f>
        <v>715235</v>
      </c>
      <c r="F23" s="211">
        <f>'[1]Табела 1'!E27</f>
        <v>636488</v>
      </c>
      <c r="G23" s="211">
        <f>'[1]Табела 1'!F27</f>
        <v>908903</v>
      </c>
      <c r="H23" s="211">
        <f>'[1]Табела 1'!G27</f>
        <v>620927</v>
      </c>
      <c r="I23" s="211">
        <f>'[1]Табела 1'!H27</f>
        <v>243672</v>
      </c>
      <c r="J23" s="211">
        <f>'[1]Табела 1'!I27</f>
        <v>788621</v>
      </c>
      <c r="K23" s="211">
        <f>'[1]Табела 1'!J27</f>
        <v>491985</v>
      </c>
      <c r="L23" s="211">
        <f>'[1]Табела 1'!K27</f>
        <v>806152</v>
      </c>
      <c r="M23" s="211">
        <f>'[1]Табела 1'!L27</f>
        <v>483401</v>
      </c>
      <c r="N23" s="212">
        <f>'[1]Табела 1'!M27</f>
        <v>7501996</v>
      </c>
      <c r="P23" s="26" t="s">
        <v>225</v>
      </c>
    </row>
    <row r="24" spans="1:16" s="59" customFormat="1" x14ac:dyDescent="0.25">
      <c r="C24" s="58"/>
      <c r="D24" s="58"/>
      <c r="E24" s="58"/>
      <c r="F24" s="58"/>
      <c r="G24" s="58"/>
      <c r="H24" s="58"/>
      <c r="I24" s="147"/>
      <c r="J24" s="58"/>
      <c r="K24" s="58"/>
      <c r="L24" s="58"/>
      <c r="M24" s="58"/>
      <c r="N24" s="58"/>
      <c r="O24" s="26"/>
      <c r="P24" s="26"/>
    </row>
    <row r="25" spans="1:16" ht="13.5" thickBot="1" x14ac:dyDescent="0.3">
      <c r="C25" s="34"/>
      <c r="D25" s="34"/>
      <c r="E25" s="34"/>
      <c r="F25" s="34"/>
      <c r="G25" s="34"/>
      <c r="H25" s="34"/>
      <c r="I25" s="34"/>
      <c r="J25" s="34"/>
      <c r="K25" s="34" t="s">
        <v>225</v>
      </c>
      <c r="L25" s="34"/>
      <c r="M25" s="34"/>
      <c r="N25" s="34"/>
    </row>
    <row r="26" spans="1:16" ht="20.100000000000001" customHeight="1" x14ac:dyDescent="0.25">
      <c r="A26" s="302" t="s">
        <v>1</v>
      </c>
      <c r="B26" s="304" t="s">
        <v>223</v>
      </c>
      <c r="C26" s="301" t="s">
        <v>24</v>
      </c>
      <c r="D26" s="301"/>
      <c r="E26" s="301"/>
      <c r="F26" s="301"/>
      <c r="G26" s="301"/>
      <c r="H26" s="299" t="s">
        <v>11</v>
      </c>
      <c r="K26" s="306" t="s">
        <v>25</v>
      </c>
      <c r="L26" s="307"/>
      <c r="M26" s="295">
        <f>N23+H31</f>
        <v>8827360</v>
      </c>
      <c r="N26" s="296"/>
    </row>
    <row r="27" spans="1:16" ht="20.100000000000001" customHeight="1" thickBot="1" x14ac:dyDescent="0.3">
      <c r="A27" s="303"/>
      <c r="B27" s="305"/>
      <c r="C27" s="158" t="s">
        <v>28</v>
      </c>
      <c r="D27" s="158" t="s">
        <v>26</v>
      </c>
      <c r="E27" s="158" t="s">
        <v>29</v>
      </c>
      <c r="F27" s="158" t="s">
        <v>30</v>
      </c>
      <c r="G27" s="158" t="s">
        <v>229</v>
      </c>
      <c r="H27" s="300"/>
      <c r="K27" s="308"/>
      <c r="L27" s="309"/>
      <c r="M27" s="297"/>
      <c r="N27" s="298"/>
      <c r="P27" s="35"/>
    </row>
    <row r="28" spans="1:16" ht="17.25" customHeight="1" x14ac:dyDescent="0.2">
      <c r="A28" s="32">
        <v>19</v>
      </c>
      <c r="B28" s="52" t="s">
        <v>27</v>
      </c>
      <c r="C28" s="145">
        <f>'[1]Табела 1'!B30</f>
        <v>395269</v>
      </c>
      <c r="D28" s="145">
        <f>'[1]Табела 1'!C30</f>
        <v>333334</v>
      </c>
      <c r="E28" s="145">
        <f>'[1]Табела 1'!D30</f>
        <v>114445</v>
      </c>
      <c r="F28" s="145">
        <f>'[1]Табела 1'!E30</f>
        <v>113950</v>
      </c>
      <c r="G28" s="145">
        <f>'[1]Табела 1'!G30</f>
        <v>117961</v>
      </c>
      <c r="H28" s="217">
        <f>'[1]Табела 1'!H30</f>
        <v>1074959</v>
      </c>
      <c r="K28" s="128"/>
    </row>
    <row r="29" spans="1:16" ht="17.25" customHeight="1" x14ac:dyDescent="0.2">
      <c r="A29" s="126">
        <v>20</v>
      </c>
      <c r="B29" s="127" t="s">
        <v>226</v>
      </c>
      <c r="C29" s="145">
        <f>'[1]Табела 1'!B34</f>
        <v>0</v>
      </c>
      <c r="D29" s="145">
        <f>'[1]Табела 1'!C34</f>
        <v>0</v>
      </c>
      <c r="E29" s="145">
        <f>'[1]Табела 1'!D34</f>
        <v>0</v>
      </c>
      <c r="F29" s="145">
        <f>'[1]Табела 1'!E34</f>
        <v>0</v>
      </c>
      <c r="G29" s="145">
        <f>'[1]Табела 1'!G34</f>
        <v>0</v>
      </c>
      <c r="H29" s="218">
        <f>'[1]Табела 1'!H34</f>
        <v>0</v>
      </c>
      <c r="P29" s="26" t="s">
        <v>225</v>
      </c>
    </row>
    <row r="30" spans="1:16" ht="17.25" customHeight="1" x14ac:dyDescent="0.2">
      <c r="A30" s="126">
        <v>21</v>
      </c>
      <c r="B30" s="127" t="s">
        <v>224</v>
      </c>
      <c r="C30" s="145">
        <f>'[1]Табела 1'!B35</f>
        <v>62379</v>
      </c>
      <c r="D30" s="145">
        <f>'[1]Табела 1'!C35</f>
        <v>14895</v>
      </c>
      <c r="E30" s="145">
        <f>'[1]Табела 1'!D35</f>
        <v>125662</v>
      </c>
      <c r="F30" s="145">
        <f>'[1]Табела 1'!E35</f>
        <v>47426</v>
      </c>
      <c r="G30" s="145">
        <f>'[1]Табела 1'!G35</f>
        <v>43</v>
      </c>
      <c r="H30" s="217">
        <f>'[1]Табела 1'!H35</f>
        <v>250405</v>
      </c>
    </row>
    <row r="31" spans="1:16" ht="13.5" thickBot="1" x14ac:dyDescent="0.3">
      <c r="A31" s="36"/>
      <c r="B31" s="53" t="s">
        <v>11</v>
      </c>
      <c r="C31" s="219">
        <f>'[1]Табела 1'!B40</f>
        <v>457648</v>
      </c>
      <c r="D31" s="219">
        <f>'[1]Табела 1'!C40</f>
        <v>348229</v>
      </c>
      <c r="E31" s="219">
        <f>'[1]Табела 1'!D40</f>
        <v>240107</v>
      </c>
      <c r="F31" s="219">
        <f>'[1]Табела 1'!E40</f>
        <v>161376</v>
      </c>
      <c r="G31" s="219">
        <f>'[1]Табела 1'!G40</f>
        <v>118004</v>
      </c>
      <c r="H31" s="212">
        <f>'[1]Табела 1'!H40</f>
        <v>1325364</v>
      </c>
    </row>
    <row r="32" spans="1:16" x14ac:dyDescent="0.25">
      <c r="C32" s="37"/>
      <c r="D32" s="37"/>
      <c r="E32" s="37"/>
      <c r="F32" s="37"/>
      <c r="G32" s="37"/>
      <c r="H32" s="37"/>
    </row>
    <row r="45" spans="1:11" x14ac:dyDescent="0.25">
      <c r="A45" s="255"/>
      <c r="B45" s="255"/>
      <c r="C45" s="255"/>
      <c r="D45" s="255"/>
      <c r="E45" s="255"/>
      <c r="F45" s="255"/>
      <c r="G45" s="255"/>
      <c r="H45" s="255"/>
      <c r="I45" s="255"/>
      <c r="J45" s="255"/>
      <c r="K45" s="255"/>
    </row>
    <row r="46" spans="1:11" s="55" customFormat="1" x14ac:dyDescent="0.25">
      <c r="A46" s="256"/>
      <c r="B46" s="256"/>
      <c r="C46" s="256"/>
      <c r="D46" s="256"/>
      <c r="E46" s="256"/>
      <c r="F46" s="256"/>
      <c r="G46" s="256"/>
      <c r="H46" s="256"/>
      <c r="I46" s="256"/>
      <c r="J46" s="256"/>
      <c r="K46" s="256"/>
    </row>
    <row r="47" spans="1:11" s="55" customFormat="1" x14ac:dyDescent="0.25">
      <c r="A47" s="256"/>
      <c r="B47" s="256"/>
      <c r="C47" s="256"/>
      <c r="D47" s="256"/>
      <c r="E47" s="256"/>
      <c r="F47" s="256"/>
      <c r="G47" s="256"/>
      <c r="H47" s="256"/>
      <c r="I47" s="256"/>
      <c r="J47" s="256"/>
      <c r="K47" s="256"/>
    </row>
    <row r="48" spans="1:11" s="55" customFormat="1" x14ac:dyDescent="0.25">
      <c r="A48" s="256"/>
      <c r="B48" s="256"/>
      <c r="C48" s="256"/>
      <c r="D48" s="256"/>
      <c r="E48" s="256"/>
      <c r="F48" s="256"/>
      <c r="G48" s="256"/>
      <c r="H48" s="256"/>
      <c r="I48" s="256"/>
      <c r="J48" s="256"/>
      <c r="K48" s="256"/>
    </row>
    <row r="49" spans="2:18" s="55" customFormat="1" x14ac:dyDescent="0.25"/>
    <row r="50" spans="2:18" s="146" customFormat="1" x14ac:dyDescent="0.25">
      <c r="L50" s="199"/>
      <c r="M50" s="199"/>
      <c r="N50" s="200"/>
    </row>
    <row r="51" spans="2:18" s="146" customFormat="1" x14ac:dyDescent="0.25">
      <c r="I51" s="199"/>
      <c r="K51" s="199"/>
      <c r="L51" s="200"/>
      <c r="M51" s="200"/>
      <c r="N51" s="200"/>
    </row>
    <row r="52" spans="2:18" s="90" customFormat="1" x14ac:dyDescent="0.25">
      <c r="I52" s="187"/>
      <c r="J52" s="186"/>
      <c r="K52" s="187"/>
      <c r="L52" s="186"/>
      <c r="M52" s="186"/>
      <c r="N52" s="187"/>
    </row>
    <row r="53" spans="2:18" s="90" customFormat="1" x14ac:dyDescent="0.25">
      <c r="C53" s="186"/>
      <c r="D53" s="186"/>
      <c r="E53" s="186"/>
      <c r="F53" s="186"/>
      <c r="G53" s="186"/>
      <c r="H53" s="186"/>
      <c r="J53" s="187"/>
      <c r="K53" s="186"/>
    </row>
    <row r="54" spans="2:18" s="90" customFormat="1" ht="33.75" customHeight="1" x14ac:dyDescent="0.25">
      <c r="C54" s="188"/>
      <c r="D54" s="188"/>
      <c r="E54" s="188"/>
      <c r="F54" s="188"/>
      <c r="G54" s="188"/>
      <c r="H54" s="188"/>
    </row>
    <row r="55" spans="2:18" s="90" customFormat="1" ht="25.5" x14ac:dyDescent="0.25">
      <c r="C55" s="188" t="str">
        <f>C4</f>
        <v>Makedonija</v>
      </c>
      <c r="D55" s="188" t="str">
        <f t="shared" ref="D55:M55" si="0">D4</f>
        <v>Triglav</v>
      </c>
      <c r="E55" s="188" t="str">
        <f t="shared" si="0"/>
        <v>Sava</v>
      </c>
      <c r="F55" s="188" t="str">
        <f t="shared" si="0"/>
        <v>Evroins</v>
      </c>
      <c r="G55" s="188" t="str">
        <f t="shared" si="0"/>
        <v>Eurolink</v>
      </c>
      <c r="H55" s="188" t="str">
        <f t="shared" si="0"/>
        <v>Winner</v>
      </c>
      <c r="I55" s="188" t="str">
        <f t="shared" si="0"/>
        <v>Grawe nonlife</v>
      </c>
      <c r="J55" s="188" t="str">
        <f t="shared" si="0"/>
        <v>Uniqa</v>
      </c>
      <c r="K55" s="188" t="str">
        <f t="shared" si="0"/>
        <v>Insur. Policy</v>
      </c>
      <c r="L55" s="188" t="str">
        <f t="shared" si="0"/>
        <v>Halk</v>
      </c>
      <c r="M55" s="188" t="str">
        <f t="shared" si="0"/>
        <v>Croacija nonlife</v>
      </c>
      <c r="N55" s="188" t="str">
        <f>C27</f>
        <v>Croatia life</v>
      </c>
      <c r="O55" s="188" t="str">
        <f t="shared" ref="O55:R55" si="1">D27</f>
        <v>Grawe</v>
      </c>
      <c r="P55" s="188" t="str">
        <f t="shared" si="1"/>
        <v>Winner life</v>
      </c>
      <c r="Q55" s="188" t="str">
        <f t="shared" si="1"/>
        <v>Uniqa life</v>
      </c>
      <c r="R55" s="188" t="str">
        <f t="shared" si="1"/>
        <v>Triglav life</v>
      </c>
    </row>
    <row r="56" spans="2:18" s="90" customFormat="1" x14ac:dyDescent="0.25">
      <c r="C56" s="188"/>
      <c r="D56" s="188"/>
      <c r="E56" s="188"/>
      <c r="F56" s="188"/>
      <c r="G56" s="188"/>
      <c r="H56" s="188"/>
      <c r="I56" s="188"/>
      <c r="N56" s="189"/>
      <c r="O56" s="190"/>
      <c r="P56" s="190"/>
      <c r="Q56" s="190"/>
    </row>
    <row r="57" spans="2:18" s="90" customFormat="1" x14ac:dyDescent="0.25">
      <c r="B57" s="192" t="s">
        <v>12</v>
      </c>
      <c r="C57" s="230">
        <f>C5/$C$23</f>
        <v>6.4000062932827076E-2</v>
      </c>
      <c r="D57" s="230">
        <f t="shared" ref="D57:M57" si="2">D5/D$23</f>
        <v>4.6904187589927711E-2</v>
      </c>
      <c r="E57" s="230">
        <f t="shared" si="2"/>
        <v>8.4138779561962154E-2</v>
      </c>
      <c r="F57" s="230">
        <f t="shared" si="2"/>
        <v>2.6182740287326704E-2</v>
      </c>
      <c r="G57" s="230">
        <f t="shared" si="2"/>
        <v>6.3349994443851546E-2</v>
      </c>
      <c r="H57" s="230">
        <f t="shared" si="2"/>
        <v>5.4373541495216025E-2</v>
      </c>
      <c r="I57" s="230">
        <f t="shared" si="2"/>
        <v>5.0247874191536167E-2</v>
      </c>
      <c r="J57" s="230">
        <f t="shared" si="2"/>
        <v>4.619202379850397E-2</v>
      </c>
      <c r="K57" s="230">
        <f t="shared" si="2"/>
        <v>5.892456070815167E-2</v>
      </c>
      <c r="L57" s="230">
        <f t="shared" si="2"/>
        <v>7.6718782562097465E-2</v>
      </c>
      <c r="M57" s="230">
        <f t="shared" si="2"/>
        <v>0.11167333125086626</v>
      </c>
      <c r="N57" s="230"/>
      <c r="O57" s="230"/>
      <c r="P57" s="230"/>
      <c r="Q57" s="230"/>
      <c r="R57" s="230"/>
    </row>
    <row r="58" spans="2:18" s="90" customFormat="1" x14ac:dyDescent="0.25">
      <c r="B58" s="192" t="s">
        <v>13</v>
      </c>
      <c r="C58" s="230"/>
      <c r="D58" s="230">
        <f>D6/D$23</f>
        <v>7.1588686207603461E-2</v>
      </c>
      <c r="E58" s="230">
        <f>E6/E$23</f>
        <v>2.5325941823316812E-2</v>
      </c>
      <c r="F58" s="230"/>
      <c r="G58" s="230">
        <f>G6/G$23</f>
        <v>6.9522270253261353E-2</v>
      </c>
      <c r="H58" s="230">
        <f>H6/H$23</f>
        <v>2.3432706260156184E-3</v>
      </c>
      <c r="I58" s="230"/>
      <c r="J58" s="230">
        <f>J6/J$23</f>
        <v>1.7880578883899871E-2</v>
      </c>
      <c r="K58" s="230">
        <f>K6/K$23</f>
        <v>2.6220311594865695E-4</v>
      </c>
      <c r="L58" s="230"/>
      <c r="M58" s="230"/>
      <c r="N58" s="230"/>
      <c r="O58" s="230"/>
      <c r="P58" s="230"/>
      <c r="Q58" s="230"/>
      <c r="R58" s="230"/>
    </row>
    <row r="59" spans="2:18" s="90" customFormat="1" x14ac:dyDescent="0.25">
      <c r="B59" s="192" t="s">
        <v>14</v>
      </c>
      <c r="C59" s="230">
        <f>C7/$C$23</f>
        <v>6.3244869007942642E-2</v>
      </c>
      <c r="D59" s="230">
        <f>D7/D$23</f>
        <v>0.11192036739362425</v>
      </c>
      <c r="E59" s="230">
        <f>E7/E$23</f>
        <v>0.16580144987311862</v>
      </c>
      <c r="F59" s="230">
        <f>F7/F$23</f>
        <v>6.5003582157087014E-2</v>
      </c>
      <c r="G59" s="230">
        <f>G7/G$23</f>
        <v>6.237739340721727E-2</v>
      </c>
      <c r="H59" s="230">
        <f>H7/H$23</f>
        <v>7.0061375974953571E-2</v>
      </c>
      <c r="I59" s="230">
        <f>I7/I$23</f>
        <v>2.4360615909911683E-2</v>
      </c>
      <c r="J59" s="230">
        <f>J7/J$23</f>
        <v>7.6306616232638999E-2</v>
      </c>
      <c r="K59" s="230">
        <f>K7/K$23</f>
        <v>0.12974379300181915</v>
      </c>
      <c r="L59" s="230">
        <f>L7/L$23</f>
        <v>7.8300370153519441E-2</v>
      </c>
      <c r="M59" s="230">
        <f>M7/M$23</f>
        <v>8.2339506951785366E-2</v>
      </c>
      <c r="N59" s="230"/>
      <c r="O59" s="230"/>
      <c r="P59" s="230"/>
      <c r="Q59" s="230"/>
      <c r="R59" s="230"/>
    </row>
    <row r="60" spans="2:18" s="90" customFormat="1" x14ac:dyDescent="0.25">
      <c r="B60" s="192" t="s">
        <v>202</v>
      </c>
      <c r="C60" s="230"/>
      <c r="D60" s="230"/>
      <c r="E60" s="230"/>
      <c r="F60" s="230"/>
      <c r="G60" s="230"/>
      <c r="H60" s="230"/>
      <c r="I60" s="230"/>
      <c r="J60" s="230"/>
      <c r="K60" s="230"/>
      <c r="L60" s="230"/>
      <c r="M60" s="230"/>
      <c r="N60" s="230"/>
      <c r="O60" s="230"/>
      <c r="P60" s="230"/>
      <c r="Q60" s="230"/>
      <c r="R60" s="230"/>
    </row>
    <row r="61" spans="2:18" s="90" customFormat="1" x14ac:dyDescent="0.25">
      <c r="B61" s="192" t="s">
        <v>15</v>
      </c>
      <c r="C61" s="230"/>
      <c r="D61" s="230"/>
      <c r="E61" s="230"/>
      <c r="F61" s="230"/>
      <c r="G61" s="230">
        <f t="shared" ref="G61:H69" si="3">G9/G$23</f>
        <v>8.5927761268254146E-2</v>
      </c>
      <c r="H61" s="230">
        <f t="shared" si="3"/>
        <v>1.4494457480508981E-5</v>
      </c>
      <c r="I61" s="230"/>
      <c r="J61" s="230"/>
      <c r="K61" s="230"/>
      <c r="L61" s="230"/>
      <c r="M61" s="230"/>
      <c r="N61" s="230"/>
      <c r="O61" s="230"/>
      <c r="P61" s="230"/>
      <c r="Q61" s="230"/>
      <c r="R61" s="230"/>
    </row>
    <row r="62" spans="2:18" s="90" customFormat="1" x14ac:dyDescent="0.25">
      <c r="B62" s="192" t="s">
        <v>16</v>
      </c>
      <c r="C62" s="230">
        <f>C10/$C$23</f>
        <v>7.8666033842127761E-6</v>
      </c>
      <c r="D62" s="230">
        <f t="shared" ref="D62:F66" si="4">D10/D$23</f>
        <v>2.8930140416555703E-4</v>
      </c>
      <c r="E62" s="230">
        <f t="shared" si="4"/>
        <v>7.2563563024740122E-4</v>
      </c>
      <c r="F62" s="230">
        <f t="shared" si="4"/>
        <v>1.7282336823317957E-5</v>
      </c>
      <c r="G62" s="230">
        <f t="shared" si="3"/>
        <v>2.0354207214631263E-4</v>
      </c>
      <c r="H62" s="230">
        <f t="shared" si="3"/>
        <v>1.5138655590753825E-4</v>
      </c>
      <c r="I62" s="230"/>
      <c r="J62" s="230"/>
      <c r="K62" s="230"/>
      <c r="L62" s="230"/>
      <c r="M62" s="230"/>
      <c r="N62" s="230"/>
      <c r="O62" s="230"/>
      <c r="P62" s="230"/>
      <c r="Q62" s="230"/>
      <c r="R62" s="230"/>
    </row>
    <row r="63" spans="2:18" s="90" customFormat="1" x14ac:dyDescent="0.25">
      <c r="B63" s="192" t="s">
        <v>17</v>
      </c>
      <c r="C63" s="230">
        <f>C11/$C$23</f>
        <v>2.0803232649550685E-2</v>
      </c>
      <c r="D63" s="230">
        <f t="shared" si="4"/>
        <v>2.7926207067001056E-2</v>
      </c>
      <c r="E63" s="230">
        <f t="shared" si="4"/>
        <v>3.4226512964270484E-3</v>
      </c>
      <c r="F63" s="230">
        <f t="shared" si="4"/>
        <v>1.1382775480448963E-2</v>
      </c>
      <c r="G63" s="230">
        <f t="shared" si="3"/>
        <v>2.4975162366061066E-3</v>
      </c>
      <c r="H63" s="230">
        <f t="shared" si="3"/>
        <v>1.4526667386021224E-3</v>
      </c>
      <c r="I63" s="230">
        <f t="shared" ref="I63:M66" si="5">I11/I$23</f>
        <v>0</v>
      </c>
      <c r="J63" s="230">
        <f t="shared" si="5"/>
        <v>7.9886282510863906E-3</v>
      </c>
      <c r="K63" s="230">
        <f t="shared" si="5"/>
        <v>3.0712318464993851E-3</v>
      </c>
      <c r="L63" s="230">
        <f t="shared" si="5"/>
        <v>4.4160406474213296E-3</v>
      </c>
      <c r="M63" s="230">
        <f t="shared" si="5"/>
        <v>1.7459624618070711E-3</v>
      </c>
      <c r="N63" s="230"/>
      <c r="O63" s="230"/>
      <c r="P63" s="230"/>
      <c r="Q63" s="230"/>
      <c r="R63" s="230"/>
    </row>
    <row r="64" spans="2:18" s="90" customFormat="1" x14ac:dyDescent="0.25">
      <c r="B64" s="192" t="s">
        <v>203</v>
      </c>
      <c r="C64" s="230">
        <f>C12/$C$23</f>
        <v>0.17135297711605074</v>
      </c>
      <c r="D64" s="230">
        <f t="shared" si="4"/>
        <v>6.6572851266507901E-2</v>
      </c>
      <c r="E64" s="230">
        <f t="shared" si="4"/>
        <v>6.3948212825155365E-2</v>
      </c>
      <c r="F64" s="230">
        <f t="shared" si="4"/>
        <v>8.5010243712371633E-2</v>
      </c>
      <c r="G64" s="230">
        <f t="shared" si="3"/>
        <v>0.20907401559902433</v>
      </c>
      <c r="H64" s="230">
        <f t="shared" si="3"/>
        <v>1.7483536712045056E-2</v>
      </c>
      <c r="I64" s="230">
        <f t="shared" si="5"/>
        <v>1.0608522932466594E-2</v>
      </c>
      <c r="J64" s="230">
        <f t="shared" si="5"/>
        <v>0.11350445904940396</v>
      </c>
      <c r="K64" s="230">
        <f t="shared" si="5"/>
        <v>5.2808520584977182E-2</v>
      </c>
      <c r="L64" s="230">
        <f t="shared" si="5"/>
        <v>5.2039813831634731E-2</v>
      </c>
      <c r="M64" s="230">
        <f t="shared" si="5"/>
        <v>7.5876963432016067E-2</v>
      </c>
      <c r="N64" s="230"/>
      <c r="O64" s="230"/>
      <c r="P64" s="230"/>
      <c r="Q64" s="230"/>
      <c r="R64" s="230"/>
    </row>
    <row r="65" spans="1:25" s="90" customFormat="1" x14ac:dyDescent="0.25">
      <c r="B65" s="192" t="s">
        <v>204</v>
      </c>
      <c r="C65" s="230">
        <f>C13/$C$23</f>
        <v>0.34394494426511502</v>
      </c>
      <c r="D65" s="230">
        <f t="shared" si="4"/>
        <v>0.17228473389060575</v>
      </c>
      <c r="E65" s="230">
        <f t="shared" si="4"/>
        <v>0.12916034590029851</v>
      </c>
      <c r="F65" s="230">
        <f t="shared" si="4"/>
        <v>0.30323745302346627</v>
      </c>
      <c r="G65" s="230">
        <f t="shared" si="3"/>
        <v>9.7354723221289838E-2</v>
      </c>
      <c r="H65" s="230">
        <f t="shared" si="3"/>
        <v>0.10128887936907237</v>
      </c>
      <c r="I65" s="230">
        <f t="shared" si="5"/>
        <v>3.6237236941462293E-3</v>
      </c>
      <c r="J65" s="230">
        <f t="shared" si="5"/>
        <v>8.2739364029109044E-2</v>
      </c>
      <c r="K65" s="230">
        <f t="shared" si="5"/>
        <v>1.7965994898218443E-2</v>
      </c>
      <c r="L65" s="230">
        <f t="shared" si="5"/>
        <v>0.22632828548462325</v>
      </c>
      <c r="M65" s="230">
        <f t="shared" si="5"/>
        <v>2.8818723999329748E-2</v>
      </c>
      <c r="N65" s="230"/>
      <c r="O65" s="230"/>
      <c r="P65" s="230"/>
      <c r="Q65" s="230"/>
      <c r="R65" s="230"/>
    </row>
    <row r="66" spans="1:25" s="90" customFormat="1" x14ac:dyDescent="0.25">
      <c r="B66" s="194" t="s">
        <v>18</v>
      </c>
      <c r="C66" s="230">
        <f>C14/$C$23</f>
        <v>0.26560799666456014</v>
      </c>
      <c r="D66" s="230">
        <f t="shared" si="4"/>
        <v>0.39752216221187209</v>
      </c>
      <c r="E66" s="230">
        <f t="shared" si="4"/>
        <v>0.48452047229232348</v>
      </c>
      <c r="F66" s="230">
        <f t="shared" si="4"/>
        <v>0.47754081773733364</v>
      </c>
      <c r="G66" s="230">
        <f t="shared" si="3"/>
        <v>0.31952584599236661</v>
      </c>
      <c r="H66" s="230">
        <f t="shared" si="3"/>
        <v>0.7284366761310106</v>
      </c>
      <c r="I66" s="230">
        <f t="shared" si="5"/>
        <v>0.89904461735447649</v>
      </c>
      <c r="J66" s="230">
        <f t="shared" si="5"/>
        <v>0.59767492876806472</v>
      </c>
      <c r="K66" s="230">
        <f t="shared" si="5"/>
        <v>0.69261257965181866</v>
      </c>
      <c r="L66" s="230">
        <f t="shared" si="5"/>
        <v>0.45490056465778167</v>
      </c>
      <c r="M66" s="230">
        <f t="shared" si="5"/>
        <v>0.56873279120233511</v>
      </c>
      <c r="N66" s="230"/>
      <c r="O66" s="230"/>
      <c r="P66" s="230"/>
      <c r="Q66" s="230"/>
      <c r="R66" s="230"/>
    </row>
    <row r="67" spans="1:25" s="90" customFormat="1" x14ac:dyDescent="0.25">
      <c r="B67" s="192" t="s">
        <v>205</v>
      </c>
      <c r="C67" s="230"/>
      <c r="D67" s="230"/>
      <c r="E67" s="230"/>
      <c r="F67" s="230"/>
      <c r="G67" s="230">
        <f t="shared" si="3"/>
        <v>7.0700613816875946E-3</v>
      </c>
      <c r="H67" s="230">
        <f t="shared" si="3"/>
        <v>8.3906803859390877E-4</v>
      </c>
      <c r="I67" s="230"/>
      <c r="J67" s="230"/>
      <c r="K67" s="230">
        <f>K15/K$23</f>
        <v>2.4208055123631817E-3</v>
      </c>
      <c r="L67" s="230"/>
      <c r="M67" s="230"/>
      <c r="N67" s="230"/>
      <c r="O67" s="230"/>
      <c r="P67" s="230"/>
      <c r="Q67" s="230"/>
      <c r="R67" s="230"/>
    </row>
    <row r="68" spans="1:25" s="90" customFormat="1" x14ac:dyDescent="0.25">
      <c r="B68" s="192" t="s">
        <v>19</v>
      </c>
      <c r="C68" s="230">
        <f>C16/$C$23</f>
        <v>2.4517580547463153E-4</v>
      </c>
      <c r="D68" s="230">
        <f t="shared" ref="D68:F69" si="6">D16/D$23</f>
        <v>4.368259612566027E-4</v>
      </c>
      <c r="E68" s="230">
        <f t="shared" si="6"/>
        <v>1.1968094402539026E-3</v>
      </c>
      <c r="F68" s="230">
        <f t="shared" si="6"/>
        <v>1.209763577632257E-4</v>
      </c>
      <c r="G68" s="230">
        <f t="shared" si="3"/>
        <v>5.3691097949946259E-4</v>
      </c>
      <c r="H68" s="230">
        <f t="shared" si="3"/>
        <v>3.25320045673646E-4</v>
      </c>
      <c r="I68" s="230">
        <f>I16/I$23</f>
        <v>0</v>
      </c>
      <c r="J68" s="230">
        <f>J16/J$23</f>
        <v>4.2986428208226766E-4</v>
      </c>
      <c r="K68" s="230">
        <f>K16/K$23</f>
        <v>9.4718334908584615E-4</v>
      </c>
      <c r="L68" s="230">
        <f>L16/L$23</f>
        <v>3.187984399964275E-4</v>
      </c>
      <c r="M68" s="230">
        <f>M16/M$23</f>
        <v>6.2060277078450392E-6</v>
      </c>
      <c r="N68" s="230"/>
      <c r="O68" s="230"/>
      <c r="P68" s="230"/>
      <c r="Q68" s="230"/>
      <c r="R68" s="230"/>
    </row>
    <row r="69" spans="1:25" s="90" customFormat="1" x14ac:dyDescent="0.25">
      <c r="B69" s="192" t="s">
        <v>20</v>
      </c>
      <c r="C69" s="230">
        <f>C17/$C$23</f>
        <v>4.3093253338717587E-2</v>
      </c>
      <c r="D69" s="230">
        <f t="shared" si="6"/>
        <v>3.0619009209747351E-2</v>
      </c>
      <c r="E69" s="230">
        <f t="shared" si="6"/>
        <v>1.0526610135130413E-2</v>
      </c>
      <c r="F69" s="230">
        <f t="shared" si="6"/>
        <v>4.4447028066515E-3</v>
      </c>
      <c r="G69" s="230">
        <f t="shared" si="3"/>
        <v>6.0996607998873367E-2</v>
      </c>
      <c r="H69" s="230">
        <f t="shared" si="3"/>
        <v>1.4599139673423769E-2</v>
      </c>
      <c r="I69" s="230">
        <f>I17/I$23</f>
        <v>1.8467448044912833E-3</v>
      </c>
      <c r="J69" s="230">
        <f>J17/J$23</f>
        <v>4.066465387049039E-2</v>
      </c>
      <c r="K69" s="230">
        <f>K17/K$23</f>
        <v>2.0368507169934044E-2</v>
      </c>
      <c r="L69" s="230">
        <f>L17/L$23</f>
        <v>1.7123321656461809E-2</v>
      </c>
      <c r="M69" s="230">
        <f>M17/M$23</f>
        <v>9.1745776280975841E-3</v>
      </c>
      <c r="N69" s="230"/>
      <c r="O69" s="230"/>
      <c r="P69" s="230"/>
      <c r="Q69" s="230"/>
      <c r="R69" s="230"/>
    </row>
    <row r="70" spans="1:25" s="90" customFormat="1" x14ac:dyDescent="0.25">
      <c r="B70" s="192" t="s">
        <v>206</v>
      </c>
      <c r="C70" s="230"/>
      <c r="D70" s="230"/>
      <c r="E70" s="230"/>
      <c r="F70" s="230"/>
      <c r="G70" s="230"/>
      <c r="H70" s="230"/>
      <c r="I70" s="230"/>
      <c r="J70" s="230"/>
      <c r="K70" s="230"/>
      <c r="L70" s="230"/>
      <c r="M70" s="230"/>
      <c r="N70" s="230"/>
      <c r="O70" s="230"/>
      <c r="P70" s="230"/>
      <c r="Q70" s="230"/>
      <c r="R70" s="230"/>
    </row>
    <row r="71" spans="1:25" s="90" customFormat="1" x14ac:dyDescent="0.25">
      <c r="B71" s="192" t="s">
        <v>21</v>
      </c>
      <c r="C71" s="230">
        <f>C19/$C$23</f>
        <v>3.9333016921063881E-6</v>
      </c>
      <c r="D71" s="230">
        <f t="shared" ref="D71:F72" si="7">D19/D$23</f>
        <v>5.8435051834764832E-5</v>
      </c>
      <c r="E71" s="230">
        <f t="shared" si="7"/>
        <v>0</v>
      </c>
      <c r="F71" s="230">
        <f t="shared" si="7"/>
        <v>0</v>
      </c>
      <c r="G71" s="230"/>
      <c r="H71" s="230">
        <f>H19/H$23</f>
        <v>0</v>
      </c>
      <c r="I71" s="230"/>
      <c r="J71" s="230"/>
      <c r="K71" s="230">
        <f>K19/K$23</f>
        <v>2.2358405235931991E-5</v>
      </c>
      <c r="L71" s="230"/>
      <c r="M71" s="230"/>
      <c r="N71" s="230"/>
      <c r="O71" s="230"/>
      <c r="P71" s="230"/>
      <c r="Q71" s="230"/>
      <c r="R71" s="230"/>
    </row>
    <row r="72" spans="1:25" s="90" customFormat="1" x14ac:dyDescent="0.25">
      <c r="B72" s="192" t="s">
        <v>22</v>
      </c>
      <c r="C72" s="230">
        <f>C20/$C$23</f>
        <v>1.2539365794435165E-2</v>
      </c>
      <c r="D72" s="230">
        <f t="shared" si="7"/>
        <v>4.3986266804867162E-2</v>
      </c>
      <c r="E72" s="230">
        <f t="shared" si="7"/>
        <v>2.4089984410718157E-3</v>
      </c>
      <c r="F72" s="230">
        <f t="shared" si="7"/>
        <v>1.5239878835107654E-4</v>
      </c>
      <c r="G72" s="230">
        <f>G20/G$23</f>
        <v>2.4645094140958934E-4</v>
      </c>
      <c r="H72" s="230">
        <f>H20/H$23</f>
        <v>0</v>
      </c>
      <c r="I72" s="230">
        <f>I20/I$23</f>
        <v>0</v>
      </c>
      <c r="J72" s="230">
        <f>J20/J$23</f>
        <v>6.6280253759410414E-3</v>
      </c>
      <c r="K72" s="230">
        <f>K20/K$23</f>
        <v>0</v>
      </c>
      <c r="L72" s="230">
        <f>L20/L$23</f>
        <v>2.1335926723496312E-4</v>
      </c>
      <c r="M72" s="230">
        <f>M20/M$23</f>
        <v>1.1791452644905576E-4</v>
      </c>
      <c r="N72" s="230"/>
      <c r="O72" s="230"/>
      <c r="P72" s="230"/>
      <c r="Q72" s="230"/>
      <c r="R72" s="230"/>
    </row>
    <row r="73" spans="1:25" s="137" customFormat="1" ht="24" customHeight="1" x14ac:dyDescent="0.25">
      <c r="A73" s="90"/>
      <c r="B73" s="192" t="s">
        <v>23</v>
      </c>
      <c r="C73" s="230"/>
      <c r="D73" s="230"/>
      <c r="E73" s="230"/>
      <c r="F73" s="230"/>
      <c r="G73" s="230"/>
      <c r="H73" s="230"/>
      <c r="I73" s="230"/>
      <c r="J73" s="230"/>
      <c r="K73" s="230"/>
      <c r="L73" s="230"/>
      <c r="M73" s="230"/>
      <c r="N73" s="230"/>
      <c r="O73" s="230"/>
      <c r="P73" s="230"/>
      <c r="Q73" s="230"/>
      <c r="R73" s="230"/>
      <c r="S73" s="195"/>
      <c r="T73" s="195"/>
      <c r="U73" s="195"/>
      <c r="V73" s="195"/>
      <c r="W73" s="195"/>
      <c r="X73" s="195"/>
      <c r="Y73" s="195"/>
    </row>
    <row r="74" spans="1:25" s="137" customFormat="1" ht="24" customHeight="1" x14ac:dyDescent="0.25">
      <c r="A74" s="90"/>
      <c r="B74" s="192" t="s">
        <v>208</v>
      </c>
      <c r="C74" s="230">
        <f>C22/$C$23</f>
        <v>7.2477639179880371E-3</v>
      </c>
      <c r="D74" s="230">
        <f t="shared" ref="D74:M74" si="8">D22/D$23</f>
        <v>2.6794866145413231E-2</v>
      </c>
      <c r="E74" s="230">
        <f t="shared" si="8"/>
        <v>2.7592329793704167E-2</v>
      </c>
      <c r="F74" s="230">
        <f t="shared" si="8"/>
        <v>7.3512776360277017E-3</v>
      </c>
      <c r="G74" s="230">
        <f t="shared" si="8"/>
        <v>2.1307004157759407E-2</v>
      </c>
      <c r="H74" s="230">
        <f t="shared" si="8"/>
        <v>8.6306441820052926E-3</v>
      </c>
      <c r="I74" s="230">
        <f t="shared" si="8"/>
        <v>1.0267901112971536E-2</v>
      </c>
      <c r="J74" s="230">
        <f t="shared" si="8"/>
        <v>9.8665899082068572E-3</v>
      </c>
      <c r="K74" s="230">
        <f t="shared" si="8"/>
        <v>1.8909113082715936E-2</v>
      </c>
      <c r="L74" s="230">
        <f t="shared" si="8"/>
        <v>8.3247328047316143E-3</v>
      </c>
      <c r="M74" s="230">
        <f t="shared" si="8"/>
        <v>1.8798057927062625E-2</v>
      </c>
      <c r="N74" s="230"/>
      <c r="O74" s="230"/>
      <c r="P74" s="230"/>
      <c r="Q74" s="230"/>
      <c r="R74" s="230"/>
      <c r="S74" s="195"/>
      <c r="T74" s="195"/>
      <c r="U74" s="195"/>
      <c r="V74" s="195"/>
      <c r="W74" s="195"/>
      <c r="X74" s="195"/>
      <c r="Y74" s="195"/>
    </row>
    <row r="75" spans="1:25" s="137" customFormat="1" ht="45" customHeight="1" x14ac:dyDescent="0.25">
      <c r="B75" s="195" t="s">
        <v>27</v>
      </c>
      <c r="C75" s="230"/>
      <c r="D75" s="230"/>
      <c r="E75" s="230"/>
      <c r="F75" s="230"/>
      <c r="G75" s="230"/>
      <c r="H75" s="230"/>
      <c r="I75" s="230"/>
      <c r="J75" s="230"/>
      <c r="K75" s="230"/>
      <c r="L75" s="230"/>
      <c r="M75" s="230"/>
      <c r="N75" s="230">
        <f>C28/C31</f>
        <v>0.86369655280914592</v>
      </c>
      <c r="O75" s="230">
        <f>D28/D31</f>
        <v>0.95722642284243986</v>
      </c>
      <c r="P75" s="230">
        <f>E28/E31</f>
        <v>0.47664166392483354</v>
      </c>
      <c r="Q75" s="230">
        <f>F28/F31</f>
        <v>0.70611491175887364</v>
      </c>
      <c r="R75" s="230">
        <f>G28/G31</f>
        <v>0.99963560557269249</v>
      </c>
      <c r="S75" s="195"/>
      <c r="T75" s="195"/>
      <c r="U75" s="195"/>
      <c r="V75" s="195"/>
      <c r="W75" s="195"/>
      <c r="X75" s="195"/>
      <c r="Y75" s="195"/>
    </row>
    <row r="76" spans="1:25" s="137" customFormat="1" x14ac:dyDescent="0.25">
      <c r="B76" s="195" t="s">
        <v>226</v>
      </c>
      <c r="C76" s="230"/>
      <c r="D76" s="230"/>
      <c r="E76" s="230"/>
      <c r="F76" s="230"/>
      <c r="G76" s="230"/>
      <c r="H76" s="230"/>
      <c r="I76" s="230"/>
      <c r="J76" s="230"/>
      <c r="K76" s="230"/>
      <c r="L76" s="230"/>
      <c r="M76" s="230"/>
      <c r="N76" s="230"/>
      <c r="O76" s="230"/>
      <c r="P76" s="230"/>
      <c r="Q76" s="230">
        <f>F29/F31</f>
        <v>0</v>
      </c>
      <c r="R76" s="230"/>
      <c r="S76" s="195"/>
      <c r="T76" s="195"/>
      <c r="U76" s="195"/>
      <c r="V76" s="195"/>
      <c r="W76" s="195"/>
      <c r="X76" s="195"/>
      <c r="Y76" s="195"/>
    </row>
    <row r="77" spans="1:25" s="137" customFormat="1" x14ac:dyDescent="0.25">
      <c r="B77" s="196" t="s">
        <v>224</v>
      </c>
      <c r="C77" s="230"/>
      <c r="D77" s="230"/>
      <c r="E77" s="230"/>
      <c r="F77" s="230"/>
      <c r="G77" s="230"/>
      <c r="H77" s="230"/>
      <c r="I77" s="230"/>
      <c r="J77" s="230"/>
      <c r="K77" s="230"/>
      <c r="L77" s="230"/>
      <c r="M77" s="230"/>
      <c r="N77" s="230">
        <f>C30/C31</f>
        <v>0.1363034471908541</v>
      </c>
      <c r="O77" s="230">
        <f>D30/D31</f>
        <v>4.2773577157560111E-2</v>
      </c>
      <c r="P77" s="230">
        <f>E30/E31</f>
        <v>0.52335833607516646</v>
      </c>
      <c r="Q77" s="230">
        <f>F30/F31</f>
        <v>0.2938850882411263</v>
      </c>
      <c r="R77" s="230">
        <f>G30/G31</f>
        <v>3.6439442730754892E-4</v>
      </c>
      <c r="S77" s="195"/>
      <c r="T77" s="195"/>
      <c r="U77" s="195"/>
      <c r="V77" s="195"/>
      <c r="W77" s="195"/>
      <c r="X77" s="195"/>
      <c r="Y77" s="195"/>
    </row>
    <row r="78" spans="1:25" s="137" customFormat="1" x14ac:dyDescent="0.25">
      <c r="B78" s="195"/>
      <c r="C78" s="195"/>
      <c r="D78" s="195"/>
      <c r="E78" s="195"/>
      <c r="F78" s="195"/>
      <c r="G78" s="195"/>
      <c r="H78" s="195"/>
      <c r="I78" s="195"/>
      <c r="J78" s="195"/>
      <c r="K78" s="195"/>
      <c r="L78" s="195"/>
      <c r="M78" s="195"/>
      <c r="N78" s="195"/>
      <c r="O78" s="195"/>
      <c r="P78" s="195"/>
      <c r="Q78" s="195"/>
      <c r="R78" s="195"/>
      <c r="S78" s="195"/>
      <c r="T78" s="195"/>
      <c r="U78" s="195"/>
      <c r="V78" s="195"/>
      <c r="W78" s="195"/>
      <c r="X78" s="195"/>
      <c r="Y78" s="195"/>
    </row>
    <row r="79" spans="1:25" s="137" customFormat="1" x14ac:dyDescent="0.25">
      <c r="B79" s="195"/>
      <c r="C79" s="195"/>
      <c r="D79" s="195"/>
      <c r="E79" s="195"/>
      <c r="F79" s="195"/>
      <c r="G79" s="195"/>
      <c r="H79" s="195"/>
      <c r="I79" s="195"/>
      <c r="J79" s="195"/>
      <c r="K79" s="195"/>
      <c r="L79" s="195"/>
      <c r="M79" s="195"/>
      <c r="N79" s="195"/>
      <c r="O79" s="195"/>
      <c r="P79" s="195"/>
      <c r="Q79" s="195"/>
      <c r="R79" s="195"/>
      <c r="S79" s="195"/>
      <c r="T79" s="195"/>
      <c r="U79" s="195"/>
      <c r="V79" s="195"/>
      <c r="W79" s="195"/>
      <c r="X79" s="195"/>
      <c r="Y79" s="195"/>
    </row>
    <row r="80" spans="1:25" s="137" customFormat="1" x14ac:dyDescent="0.25">
      <c r="B80" s="195"/>
      <c r="C80" s="195"/>
      <c r="D80" s="195"/>
      <c r="E80" s="195"/>
      <c r="F80" s="195"/>
      <c r="G80" s="195"/>
      <c r="H80" s="195"/>
      <c r="I80" s="195"/>
      <c r="J80" s="195"/>
      <c r="K80" s="195"/>
      <c r="L80" s="195"/>
      <c r="M80" s="195"/>
      <c r="N80" s="195"/>
      <c r="O80" s="195"/>
      <c r="P80" s="195"/>
      <c r="Q80" s="195"/>
      <c r="R80" s="195"/>
      <c r="S80" s="195"/>
      <c r="T80" s="195"/>
      <c r="U80" s="195"/>
      <c r="V80" s="195"/>
      <c r="W80" s="195"/>
      <c r="X80" s="195"/>
      <c r="Y80" s="195"/>
    </row>
    <row r="81" spans="2:25" s="137" customFormat="1" x14ac:dyDescent="0.25">
      <c r="B81" s="195"/>
      <c r="C81" s="195"/>
      <c r="D81" s="195"/>
      <c r="E81" s="195"/>
      <c r="F81" s="195"/>
      <c r="G81" s="195"/>
      <c r="H81" s="195"/>
      <c r="I81" s="195"/>
      <c r="J81" s="195"/>
      <c r="K81" s="195"/>
      <c r="L81" s="195"/>
      <c r="M81" s="195"/>
      <c r="N81" s="195"/>
      <c r="O81" s="195"/>
      <c r="P81" s="195"/>
      <c r="Q81" s="195"/>
      <c r="R81" s="195"/>
      <c r="S81" s="195"/>
      <c r="T81" s="195"/>
      <c r="U81" s="195"/>
      <c r="V81" s="195"/>
      <c r="W81" s="195"/>
      <c r="X81" s="195"/>
      <c r="Y81" s="195"/>
    </row>
    <row r="82" spans="2:25" s="90" customFormat="1" ht="18.75" customHeight="1" x14ac:dyDescent="0.25">
      <c r="C82" s="191"/>
      <c r="D82" s="191"/>
      <c r="E82" s="191"/>
      <c r="F82" s="191"/>
      <c r="G82" s="191"/>
      <c r="H82" s="191"/>
      <c r="I82" s="191"/>
      <c r="J82" s="191"/>
      <c r="K82" s="191"/>
      <c r="L82" s="191"/>
      <c r="M82" s="191"/>
      <c r="N82" s="191"/>
      <c r="O82" s="191"/>
      <c r="P82" s="191"/>
      <c r="Q82" s="191"/>
      <c r="R82" s="191"/>
      <c r="T82" s="161"/>
      <c r="U82" s="161"/>
      <c r="V82" s="161"/>
    </row>
    <row r="83" spans="2:25" s="90" customFormat="1" ht="27.75" customHeight="1" x14ac:dyDescent="0.25">
      <c r="C83" s="193" t="str">
        <f>C55</f>
        <v>Makedonija</v>
      </c>
      <c r="D83" s="193" t="str">
        <f t="shared" ref="D83:R83" si="9">D55</f>
        <v>Triglav</v>
      </c>
      <c r="E83" s="193" t="str">
        <f t="shared" si="9"/>
        <v>Sava</v>
      </c>
      <c r="F83" s="193" t="str">
        <f t="shared" si="9"/>
        <v>Evroins</v>
      </c>
      <c r="G83" s="193" t="str">
        <f t="shared" si="9"/>
        <v>Eurolink</v>
      </c>
      <c r="H83" s="193" t="str">
        <f t="shared" si="9"/>
        <v>Winner</v>
      </c>
      <c r="I83" s="193" t="str">
        <f t="shared" si="9"/>
        <v>Grawe nonlife</v>
      </c>
      <c r="J83" s="193" t="str">
        <f t="shared" si="9"/>
        <v>Uniqa</v>
      </c>
      <c r="K83" s="193" t="str">
        <f t="shared" si="9"/>
        <v>Insur. Policy</v>
      </c>
      <c r="L83" s="193" t="str">
        <f t="shared" si="9"/>
        <v>Halk</v>
      </c>
      <c r="M83" s="193" t="str">
        <f t="shared" si="9"/>
        <v>Croacija nonlife</v>
      </c>
      <c r="N83" s="193" t="str">
        <f t="shared" si="9"/>
        <v>Croatia life</v>
      </c>
      <c r="O83" s="193" t="str">
        <f t="shared" si="9"/>
        <v>Grawe</v>
      </c>
      <c r="P83" s="193" t="str">
        <f t="shared" si="9"/>
        <v>Winner life</v>
      </c>
      <c r="Q83" s="193" t="str">
        <f t="shared" si="9"/>
        <v>Uniqa life</v>
      </c>
      <c r="R83" s="193" t="str">
        <f t="shared" si="9"/>
        <v>Triglav life</v>
      </c>
      <c r="S83" s="193" t="s">
        <v>11</v>
      </c>
    </row>
    <row r="84" spans="2:25" s="90" customFormat="1" x14ac:dyDescent="0.25">
      <c r="C84" s="197">
        <f>C23/$M$26</f>
        <v>8.6403862536477499E-2</v>
      </c>
      <c r="D84" s="197">
        <f t="shared" ref="D84:M84" si="10">D23/$M$26</f>
        <v>0.11825664751409255</v>
      </c>
      <c r="E84" s="197">
        <f t="shared" si="10"/>
        <v>8.102479110402204E-2</v>
      </c>
      <c r="F84" s="197">
        <f t="shared" si="10"/>
        <v>7.2104003915100329E-2</v>
      </c>
      <c r="G84" s="197">
        <f t="shared" si="10"/>
        <v>0.10296430642910225</v>
      </c>
      <c r="H84" s="197">
        <f t="shared" si="10"/>
        <v>7.0341189211723554E-2</v>
      </c>
      <c r="I84" s="197">
        <f t="shared" si="10"/>
        <v>2.7604176107012744E-2</v>
      </c>
      <c r="J84" s="197">
        <f t="shared" si="10"/>
        <v>8.9338261949212447E-2</v>
      </c>
      <c r="K84" s="197">
        <f t="shared" si="10"/>
        <v>5.5734103967664171E-2</v>
      </c>
      <c r="L84" s="197">
        <f t="shared" si="10"/>
        <v>9.1324246433814871E-2</v>
      </c>
      <c r="M84" s="197">
        <f t="shared" si="10"/>
        <v>5.4761672799115479E-2</v>
      </c>
      <c r="N84" s="197">
        <f>C31/$M$26</f>
        <v>5.1844266009316492E-2</v>
      </c>
      <c r="O84" s="197">
        <f t="shared" ref="O84:Q84" si="11">D31/$M$26</f>
        <v>3.9448827282449112E-2</v>
      </c>
      <c r="P84" s="197">
        <f t="shared" si="11"/>
        <v>2.720031810190136E-2</v>
      </c>
      <c r="Q84" s="197">
        <f t="shared" si="11"/>
        <v>1.8281343459426148E-2</v>
      </c>
      <c r="R84" s="197">
        <f>G31/$M$26</f>
        <v>1.3367983179568976E-2</v>
      </c>
      <c r="S84" s="193">
        <f>SUM(C84:R84)</f>
        <v>1</v>
      </c>
    </row>
    <row r="85" spans="2:25" s="90" customFormat="1" x14ac:dyDescent="0.25">
      <c r="C85" s="231"/>
      <c r="D85" s="231"/>
      <c r="E85" s="231"/>
      <c r="F85" s="231"/>
      <c r="G85" s="231"/>
      <c r="H85" s="231"/>
      <c r="I85" s="231"/>
      <c r="J85" s="231"/>
      <c r="K85" s="231"/>
      <c r="L85" s="231"/>
      <c r="M85" s="231"/>
      <c r="N85" s="231"/>
      <c r="O85" s="231"/>
      <c r="P85" s="231"/>
      <c r="Q85" s="231"/>
      <c r="R85" s="231"/>
      <c r="S85" s="231"/>
    </row>
    <row r="86" spans="2:25" s="55" customFormat="1" x14ac:dyDescent="0.25">
      <c r="B86" s="233"/>
      <c r="C86" s="235"/>
      <c r="D86" s="235"/>
      <c r="E86" s="235"/>
      <c r="F86" s="235"/>
      <c r="G86" s="235"/>
      <c r="H86" s="235"/>
      <c r="I86" s="235"/>
      <c r="J86" s="235"/>
      <c r="K86" s="235"/>
      <c r="L86" s="235"/>
      <c r="M86" s="235"/>
      <c r="N86" s="235"/>
      <c r="O86" s="235"/>
      <c r="P86" s="235"/>
      <c r="Q86" s="235"/>
      <c r="R86" s="235"/>
      <c r="S86" s="233"/>
      <c r="T86" s="233"/>
      <c r="U86" s="233"/>
      <c r="V86" s="233"/>
      <c r="W86" s="233"/>
      <c r="X86" s="233"/>
      <c r="Y86" s="233"/>
    </row>
    <row r="87" spans="2:25" s="55" customFormat="1" x14ac:dyDescent="0.25">
      <c r="B87" s="233"/>
      <c r="C87" s="234"/>
      <c r="D87" s="234"/>
      <c r="E87" s="233"/>
      <c r="F87" s="233"/>
      <c r="G87" s="233"/>
      <c r="H87" s="233"/>
      <c r="I87" s="233"/>
      <c r="J87" s="233"/>
      <c r="K87" s="233"/>
      <c r="L87" s="233"/>
      <c r="M87" s="233"/>
      <c r="N87" s="233"/>
      <c r="O87" s="233"/>
      <c r="P87" s="233"/>
      <c r="Q87" s="233"/>
      <c r="R87" s="233"/>
      <c r="S87" s="233"/>
      <c r="T87" s="233"/>
      <c r="U87" s="233"/>
      <c r="V87" s="233"/>
      <c r="W87" s="233"/>
      <c r="X87" s="233"/>
      <c r="Y87" s="233"/>
    </row>
    <row r="88" spans="2:25" s="55" customFormat="1" x14ac:dyDescent="0.25">
      <c r="B88" s="233"/>
      <c r="C88" s="234"/>
      <c r="D88" s="234"/>
      <c r="E88" s="233"/>
      <c r="F88" s="233"/>
      <c r="G88" s="233"/>
      <c r="H88" s="233"/>
      <c r="I88" s="233"/>
      <c r="J88" s="233"/>
      <c r="K88" s="233"/>
      <c r="L88" s="233"/>
      <c r="M88" s="233"/>
      <c r="N88" s="233"/>
      <c r="O88" s="233"/>
      <c r="P88" s="233"/>
      <c r="Q88" s="233"/>
      <c r="R88" s="233"/>
      <c r="S88" s="233"/>
      <c r="T88" s="233"/>
      <c r="U88" s="233"/>
      <c r="V88" s="233"/>
      <c r="W88" s="233"/>
      <c r="X88" s="233"/>
      <c r="Y88" s="233"/>
    </row>
    <row r="89" spans="2:25" s="55" customFormat="1" x14ac:dyDescent="0.25">
      <c r="B89" s="233"/>
      <c r="C89" s="234"/>
      <c r="D89" s="234"/>
      <c r="E89" s="233"/>
      <c r="F89" s="233"/>
      <c r="G89" s="233"/>
      <c r="H89" s="233"/>
      <c r="I89" s="233"/>
      <c r="J89" s="233"/>
      <c r="K89" s="233"/>
      <c r="L89" s="233"/>
      <c r="M89" s="233"/>
      <c r="N89" s="233"/>
      <c r="O89" s="233"/>
      <c r="P89" s="233"/>
      <c r="Q89" s="233"/>
      <c r="R89" s="233"/>
      <c r="S89" s="233"/>
      <c r="T89" s="233"/>
      <c r="U89" s="233"/>
      <c r="V89" s="233"/>
      <c r="W89" s="233"/>
      <c r="X89" s="233"/>
      <c r="Y89" s="233"/>
    </row>
    <row r="90" spans="2:25" s="55" customFormat="1" x14ac:dyDescent="0.25">
      <c r="B90" s="233"/>
      <c r="C90" s="234"/>
      <c r="D90" s="234"/>
      <c r="E90" s="233"/>
      <c r="F90" s="233"/>
      <c r="G90" s="233"/>
      <c r="H90" s="233"/>
      <c r="I90" s="233"/>
      <c r="J90" s="233"/>
      <c r="K90" s="233"/>
      <c r="L90" s="233"/>
      <c r="M90" s="233"/>
      <c r="N90" s="233"/>
      <c r="O90" s="233"/>
      <c r="P90" s="233"/>
      <c r="Q90" s="233"/>
      <c r="R90" s="233"/>
      <c r="S90" s="233"/>
      <c r="T90" s="233"/>
      <c r="U90" s="233"/>
      <c r="V90" s="233"/>
      <c r="W90" s="233"/>
      <c r="X90" s="233"/>
      <c r="Y90" s="233"/>
    </row>
    <row r="91" spans="2:25" s="55" customFormat="1" x14ac:dyDescent="0.25">
      <c r="B91" s="233"/>
      <c r="C91" s="234"/>
      <c r="D91" s="234"/>
      <c r="E91" s="233"/>
      <c r="F91" s="233"/>
      <c r="G91" s="233"/>
      <c r="H91" s="233"/>
      <c r="I91" s="233"/>
      <c r="J91" s="233"/>
      <c r="K91" s="233"/>
      <c r="L91" s="233"/>
      <c r="M91" s="233"/>
      <c r="N91" s="233"/>
      <c r="O91" s="233"/>
      <c r="P91" s="233"/>
      <c r="Q91" s="233"/>
      <c r="R91" s="233"/>
      <c r="S91" s="233"/>
      <c r="T91" s="233"/>
      <c r="U91" s="233"/>
      <c r="V91" s="233"/>
      <c r="W91" s="233"/>
      <c r="X91" s="233"/>
      <c r="Y91" s="233"/>
    </row>
    <row r="92" spans="2:25" s="55" customFormat="1" x14ac:dyDescent="0.25">
      <c r="B92" s="233"/>
      <c r="C92" s="234"/>
      <c r="D92" s="234"/>
      <c r="E92" s="233"/>
      <c r="F92" s="233"/>
      <c r="G92" s="233"/>
      <c r="H92" s="233"/>
      <c r="I92" s="233"/>
      <c r="J92" s="233"/>
      <c r="K92" s="233"/>
      <c r="L92" s="233"/>
      <c r="M92" s="233"/>
      <c r="N92" s="233"/>
      <c r="O92" s="233"/>
      <c r="P92" s="233"/>
      <c r="Q92" s="233"/>
      <c r="R92" s="233"/>
      <c r="S92" s="233"/>
      <c r="T92" s="233"/>
      <c r="U92" s="233"/>
      <c r="V92" s="233"/>
      <c r="W92" s="233"/>
      <c r="X92" s="233"/>
      <c r="Y92" s="233"/>
    </row>
    <row r="93" spans="2:25" s="55" customFormat="1" x14ac:dyDescent="0.25">
      <c r="B93" s="233"/>
      <c r="C93" s="234"/>
      <c r="D93" s="234"/>
      <c r="E93" s="233"/>
      <c r="F93" s="233"/>
      <c r="G93" s="233"/>
      <c r="H93" s="233"/>
      <c r="I93" s="233"/>
      <c r="J93" s="233"/>
      <c r="K93" s="233"/>
      <c r="L93" s="233"/>
      <c r="M93" s="233"/>
      <c r="N93" s="233"/>
      <c r="O93" s="233"/>
      <c r="P93" s="233"/>
      <c r="Q93" s="233"/>
      <c r="R93" s="233"/>
      <c r="S93" s="233"/>
      <c r="T93" s="233"/>
      <c r="U93" s="233"/>
      <c r="V93" s="233"/>
      <c r="W93" s="233"/>
      <c r="X93" s="233"/>
      <c r="Y93" s="233"/>
    </row>
    <row r="94" spans="2:25" s="55" customFormat="1" x14ac:dyDescent="0.25">
      <c r="B94" s="233"/>
      <c r="C94" s="234"/>
      <c r="D94" s="234"/>
      <c r="E94" s="233"/>
      <c r="F94" s="233"/>
      <c r="G94" s="233"/>
      <c r="H94" s="233"/>
      <c r="I94" s="233"/>
      <c r="J94" s="233"/>
      <c r="K94" s="233"/>
      <c r="L94" s="233"/>
      <c r="M94" s="233"/>
      <c r="N94" s="233"/>
      <c r="O94" s="233"/>
      <c r="P94" s="233"/>
      <c r="Q94" s="233"/>
      <c r="R94" s="233"/>
      <c r="S94" s="233"/>
      <c r="T94" s="233"/>
      <c r="U94" s="233"/>
      <c r="V94" s="233"/>
      <c r="W94" s="233"/>
      <c r="X94" s="233"/>
      <c r="Y94" s="233"/>
    </row>
    <row r="95" spans="2:25" s="55" customFormat="1" x14ac:dyDescent="0.25">
      <c r="B95" s="233"/>
      <c r="C95" s="234"/>
      <c r="D95" s="234"/>
      <c r="E95" s="233"/>
      <c r="F95" s="233"/>
      <c r="G95" s="233"/>
      <c r="H95" s="233"/>
      <c r="I95" s="233"/>
      <c r="J95" s="233"/>
      <c r="K95" s="233"/>
      <c r="L95" s="233"/>
      <c r="M95" s="233"/>
      <c r="N95" s="233"/>
      <c r="O95" s="233"/>
      <c r="P95" s="233"/>
      <c r="Q95" s="233"/>
      <c r="R95" s="233"/>
      <c r="S95" s="233"/>
      <c r="T95" s="233"/>
      <c r="U95" s="233"/>
      <c r="V95" s="233"/>
      <c r="W95" s="233"/>
      <c r="X95" s="233"/>
      <c r="Y95" s="233"/>
    </row>
    <row r="96" spans="2:25" s="55" customFormat="1" x14ac:dyDescent="0.25">
      <c r="B96" s="233"/>
      <c r="C96" s="234"/>
      <c r="D96" s="234"/>
      <c r="E96" s="233"/>
      <c r="F96" s="233"/>
      <c r="G96" s="233"/>
      <c r="H96" s="233"/>
      <c r="I96" s="233"/>
      <c r="J96" s="233"/>
      <c r="K96" s="233"/>
      <c r="L96" s="233"/>
      <c r="M96" s="233"/>
      <c r="N96" s="233"/>
      <c r="O96" s="233"/>
      <c r="P96" s="233"/>
      <c r="Q96" s="233"/>
      <c r="R96" s="233"/>
      <c r="S96" s="233"/>
      <c r="T96" s="233"/>
      <c r="U96" s="233"/>
      <c r="V96" s="233"/>
      <c r="W96" s="233"/>
      <c r="X96" s="233"/>
      <c r="Y96" s="233"/>
    </row>
    <row r="97" spans="2:25" s="55" customFormat="1" x14ac:dyDescent="0.25">
      <c r="B97" s="233"/>
      <c r="C97" s="234"/>
      <c r="D97" s="234"/>
      <c r="E97" s="233"/>
      <c r="F97" s="233"/>
      <c r="G97" s="233"/>
      <c r="H97" s="233"/>
      <c r="I97" s="233"/>
      <c r="J97" s="233"/>
      <c r="K97" s="233"/>
      <c r="L97" s="233"/>
      <c r="M97" s="233"/>
      <c r="N97" s="233"/>
      <c r="O97" s="233"/>
      <c r="P97" s="233"/>
      <c r="Q97" s="233"/>
      <c r="R97" s="233"/>
      <c r="S97" s="233"/>
      <c r="T97" s="233"/>
      <c r="U97" s="233"/>
      <c r="V97" s="233"/>
      <c r="W97" s="233"/>
      <c r="X97" s="233"/>
      <c r="Y97" s="233"/>
    </row>
    <row r="98" spans="2:25" s="55" customFormat="1" x14ac:dyDescent="0.25">
      <c r="B98" s="233"/>
      <c r="C98" s="234"/>
      <c r="D98" s="234"/>
      <c r="E98" s="233"/>
      <c r="F98" s="233"/>
      <c r="G98" s="233"/>
      <c r="H98" s="233"/>
      <c r="I98" s="233"/>
      <c r="J98" s="233"/>
      <c r="K98" s="233"/>
      <c r="L98" s="233"/>
      <c r="M98" s="233"/>
      <c r="N98" s="233"/>
      <c r="O98" s="233"/>
      <c r="P98" s="233"/>
      <c r="Q98" s="233"/>
      <c r="R98" s="233"/>
      <c r="S98" s="233"/>
      <c r="T98" s="233"/>
      <c r="U98" s="233"/>
      <c r="V98" s="233"/>
      <c r="W98" s="233"/>
      <c r="X98" s="233"/>
      <c r="Y98" s="233"/>
    </row>
    <row r="99" spans="2:25" s="55" customFormat="1" x14ac:dyDescent="0.25">
      <c r="B99" s="233"/>
      <c r="C99" s="234"/>
      <c r="D99" s="234"/>
      <c r="E99" s="233"/>
      <c r="F99" s="233"/>
      <c r="G99" s="233"/>
      <c r="H99" s="233"/>
      <c r="I99" s="233"/>
      <c r="J99" s="233"/>
      <c r="K99" s="233"/>
      <c r="L99" s="233"/>
      <c r="M99" s="233"/>
      <c r="N99" s="233"/>
      <c r="O99" s="233"/>
      <c r="P99" s="233"/>
      <c r="Q99" s="233"/>
      <c r="R99" s="233"/>
      <c r="S99" s="233"/>
      <c r="T99" s="233"/>
      <c r="U99" s="233"/>
      <c r="V99" s="233"/>
      <c r="W99" s="233"/>
      <c r="X99" s="233"/>
      <c r="Y99" s="233"/>
    </row>
    <row r="100" spans="2:25" s="55" customFormat="1" x14ac:dyDescent="0.25">
      <c r="B100" s="233"/>
      <c r="C100" s="234"/>
      <c r="D100" s="234"/>
      <c r="E100" s="233"/>
      <c r="F100" s="233"/>
      <c r="G100" s="233"/>
      <c r="H100" s="233"/>
      <c r="I100" s="233"/>
      <c r="J100" s="233"/>
      <c r="K100" s="233"/>
      <c r="L100" s="233"/>
      <c r="M100" s="233"/>
      <c r="N100" s="233"/>
      <c r="O100" s="233"/>
      <c r="P100" s="233"/>
      <c r="Q100" s="233"/>
      <c r="R100" s="233"/>
      <c r="S100" s="233"/>
      <c r="T100" s="233"/>
      <c r="U100" s="233"/>
      <c r="V100" s="233"/>
      <c r="W100" s="233"/>
      <c r="X100" s="233"/>
      <c r="Y100" s="233"/>
    </row>
    <row r="101" spans="2:25" s="55" customFormat="1" x14ac:dyDescent="0.25">
      <c r="B101" s="233"/>
      <c r="C101" s="234"/>
      <c r="D101" s="234"/>
      <c r="E101" s="233"/>
      <c r="F101" s="233"/>
      <c r="G101" s="233"/>
      <c r="H101" s="233"/>
      <c r="I101" s="233"/>
      <c r="J101" s="233"/>
      <c r="K101" s="233"/>
      <c r="L101" s="233"/>
      <c r="M101" s="233"/>
      <c r="N101" s="233"/>
      <c r="O101" s="233"/>
      <c r="P101" s="233"/>
      <c r="Q101" s="233"/>
      <c r="R101" s="233"/>
      <c r="S101" s="233"/>
      <c r="T101" s="233"/>
      <c r="U101" s="233"/>
      <c r="V101" s="233"/>
      <c r="W101" s="233"/>
      <c r="X101" s="233"/>
      <c r="Y101" s="233"/>
    </row>
    <row r="102" spans="2:25" s="55" customFormat="1" x14ac:dyDescent="0.25">
      <c r="B102" s="233"/>
      <c r="C102" s="234"/>
      <c r="D102" s="234"/>
      <c r="E102" s="233"/>
      <c r="F102" s="233"/>
      <c r="G102" s="233"/>
      <c r="H102" s="233"/>
      <c r="I102" s="233"/>
      <c r="J102" s="233"/>
      <c r="K102" s="233"/>
      <c r="L102" s="233"/>
      <c r="M102" s="233"/>
      <c r="N102" s="233"/>
      <c r="O102" s="233"/>
      <c r="P102" s="233"/>
      <c r="Q102" s="233"/>
      <c r="R102" s="233"/>
      <c r="S102" s="233"/>
      <c r="T102" s="233"/>
      <c r="U102" s="233"/>
      <c r="V102" s="233"/>
      <c r="W102" s="233"/>
      <c r="X102" s="233"/>
      <c r="Y102" s="233"/>
    </row>
    <row r="103" spans="2:25" s="55" customFormat="1" x14ac:dyDescent="0.25">
      <c r="B103" s="233"/>
      <c r="C103" s="233"/>
      <c r="D103" s="233"/>
      <c r="E103" s="233"/>
      <c r="F103" s="233"/>
      <c r="G103" s="233"/>
      <c r="H103" s="233"/>
      <c r="I103" s="233"/>
      <c r="J103" s="233"/>
      <c r="K103" s="233"/>
      <c r="L103" s="233"/>
      <c r="M103" s="233"/>
      <c r="N103" s="233"/>
      <c r="O103" s="233"/>
      <c r="P103" s="233"/>
      <c r="Q103" s="233"/>
      <c r="R103" s="233"/>
      <c r="S103" s="233"/>
      <c r="T103" s="233"/>
      <c r="U103" s="233"/>
      <c r="V103" s="233"/>
      <c r="W103" s="233"/>
      <c r="X103" s="233"/>
      <c r="Y103" s="233"/>
    </row>
    <row r="104" spans="2:25" s="55" customFormat="1" x14ac:dyDescent="0.25">
      <c r="B104" s="233"/>
      <c r="C104" s="233"/>
      <c r="D104" s="233"/>
      <c r="E104" s="233"/>
      <c r="F104" s="233"/>
      <c r="G104" s="233"/>
      <c r="H104" s="233"/>
      <c r="I104" s="233"/>
      <c r="J104" s="233"/>
      <c r="K104" s="233"/>
      <c r="L104" s="233"/>
      <c r="M104" s="233"/>
      <c r="N104" s="233"/>
      <c r="O104" s="233"/>
      <c r="P104" s="233"/>
      <c r="Q104" s="233"/>
      <c r="R104" s="233"/>
      <c r="S104" s="233"/>
      <c r="T104" s="233"/>
      <c r="U104" s="233"/>
      <c r="V104" s="233"/>
      <c r="W104" s="233"/>
      <c r="X104" s="233"/>
      <c r="Y104" s="233"/>
    </row>
    <row r="105" spans="2:25" s="55" customFormat="1" x14ac:dyDescent="0.25">
      <c r="B105" s="233"/>
      <c r="C105" s="233"/>
      <c r="D105" s="233"/>
      <c r="E105" s="233"/>
      <c r="F105" s="233"/>
      <c r="G105" s="233"/>
      <c r="H105" s="233"/>
      <c r="I105" s="233"/>
      <c r="J105" s="233"/>
      <c r="K105" s="233"/>
      <c r="L105" s="233"/>
      <c r="M105" s="233"/>
      <c r="N105" s="233"/>
      <c r="O105" s="233"/>
      <c r="P105" s="233"/>
      <c r="Q105" s="233"/>
      <c r="R105" s="233"/>
      <c r="S105" s="233"/>
      <c r="T105" s="233"/>
      <c r="U105" s="233"/>
      <c r="V105" s="233"/>
      <c r="W105" s="233"/>
      <c r="X105" s="233"/>
      <c r="Y105" s="233"/>
    </row>
    <row r="106" spans="2:25" s="55" customFormat="1" x14ac:dyDescent="0.25">
      <c r="B106" s="233"/>
      <c r="C106" s="233"/>
      <c r="D106" s="233"/>
      <c r="E106" s="233"/>
      <c r="F106" s="233"/>
      <c r="G106" s="233"/>
      <c r="H106" s="233"/>
      <c r="I106" s="233"/>
      <c r="J106" s="233"/>
      <c r="K106" s="233"/>
      <c r="L106" s="233"/>
      <c r="M106" s="233"/>
      <c r="N106" s="233"/>
      <c r="O106" s="233"/>
      <c r="P106" s="233"/>
      <c r="Q106" s="233"/>
      <c r="R106" s="233"/>
      <c r="S106" s="233"/>
      <c r="T106" s="233"/>
      <c r="U106" s="233"/>
      <c r="V106" s="233"/>
      <c r="W106" s="233"/>
      <c r="X106" s="233"/>
      <c r="Y106" s="233"/>
    </row>
    <row r="107" spans="2:25" s="55" customFormat="1" x14ac:dyDescent="0.25">
      <c r="B107" s="233"/>
      <c r="C107" s="233"/>
      <c r="D107" s="233"/>
      <c r="E107" s="233"/>
      <c r="F107" s="233"/>
      <c r="G107" s="233"/>
      <c r="H107" s="233"/>
      <c r="I107" s="233"/>
      <c r="J107" s="233"/>
      <c r="K107" s="233"/>
      <c r="L107" s="233"/>
      <c r="M107" s="233"/>
      <c r="N107" s="233"/>
      <c r="O107" s="233"/>
      <c r="P107" s="233"/>
      <c r="Q107" s="233"/>
      <c r="R107" s="233"/>
      <c r="S107" s="233"/>
      <c r="T107" s="233"/>
      <c r="U107" s="233"/>
      <c r="V107" s="233"/>
      <c r="W107" s="233"/>
      <c r="X107" s="233"/>
      <c r="Y107" s="233"/>
    </row>
    <row r="108" spans="2:25" s="55" customFormat="1" x14ac:dyDescent="0.25">
      <c r="B108" s="233"/>
      <c r="C108" s="233"/>
      <c r="D108" s="233"/>
      <c r="E108" s="233"/>
      <c r="F108" s="233"/>
      <c r="G108" s="233"/>
      <c r="H108" s="233"/>
      <c r="I108" s="233"/>
      <c r="J108" s="233"/>
      <c r="K108" s="233"/>
      <c r="L108" s="233"/>
      <c r="M108" s="233"/>
      <c r="N108" s="233"/>
      <c r="O108" s="233"/>
      <c r="P108" s="233"/>
      <c r="Q108" s="233"/>
      <c r="R108" s="233"/>
      <c r="S108" s="233"/>
      <c r="T108" s="233"/>
      <c r="U108" s="233"/>
      <c r="V108" s="233"/>
      <c r="W108" s="233"/>
      <c r="X108" s="233"/>
      <c r="Y108" s="233"/>
    </row>
    <row r="109" spans="2:25" s="55" customFormat="1" x14ac:dyDescent="0.25">
      <c r="B109" s="233"/>
      <c r="C109" s="233"/>
      <c r="D109" s="233"/>
      <c r="E109" s="233"/>
      <c r="F109" s="233"/>
      <c r="G109" s="233"/>
      <c r="H109" s="233"/>
      <c r="I109" s="233"/>
      <c r="J109" s="233"/>
      <c r="K109" s="233"/>
      <c r="L109" s="233"/>
      <c r="M109" s="233"/>
      <c r="N109" s="233"/>
      <c r="O109" s="233"/>
      <c r="P109" s="233"/>
      <c r="Q109" s="233"/>
      <c r="R109" s="233"/>
      <c r="S109" s="233"/>
      <c r="T109" s="233"/>
      <c r="U109" s="233"/>
      <c r="V109" s="233"/>
      <c r="W109" s="233"/>
      <c r="X109" s="233"/>
      <c r="Y109" s="233"/>
    </row>
    <row r="110" spans="2:25" s="55" customFormat="1" x14ac:dyDescent="0.25">
      <c r="B110" s="233"/>
      <c r="C110" s="233"/>
      <c r="D110" s="233"/>
      <c r="E110" s="233"/>
      <c r="F110" s="233"/>
      <c r="G110" s="233"/>
      <c r="H110" s="233"/>
      <c r="I110" s="233"/>
      <c r="J110" s="233"/>
      <c r="K110" s="233"/>
      <c r="L110" s="233"/>
      <c r="M110" s="233"/>
      <c r="N110" s="233"/>
      <c r="O110" s="233"/>
      <c r="P110" s="233"/>
      <c r="Q110" s="233"/>
      <c r="R110" s="233"/>
      <c r="S110" s="233"/>
      <c r="T110" s="233"/>
      <c r="U110" s="233"/>
      <c r="V110" s="233"/>
      <c r="W110" s="233"/>
      <c r="X110" s="233"/>
      <c r="Y110" s="233"/>
    </row>
    <row r="111" spans="2:25" s="55" customFormat="1" x14ac:dyDescent="0.25">
      <c r="B111" s="233"/>
      <c r="C111" s="233"/>
      <c r="D111" s="233"/>
      <c r="E111" s="233"/>
      <c r="F111" s="233"/>
      <c r="G111" s="233"/>
      <c r="H111" s="233"/>
      <c r="I111" s="233"/>
      <c r="J111" s="233"/>
      <c r="K111" s="233"/>
      <c r="L111" s="233"/>
      <c r="M111" s="233"/>
      <c r="N111" s="233"/>
      <c r="O111" s="233"/>
      <c r="P111" s="233"/>
      <c r="Q111" s="233"/>
      <c r="R111" s="233"/>
      <c r="S111" s="233"/>
      <c r="T111" s="233"/>
      <c r="U111" s="233"/>
      <c r="V111" s="233"/>
      <c r="W111" s="233"/>
      <c r="X111" s="233"/>
      <c r="Y111" s="233"/>
    </row>
    <row r="112" spans="2:25" s="55" customFormat="1" x14ac:dyDescent="0.25">
      <c r="B112" s="233"/>
      <c r="C112" s="233"/>
      <c r="D112" s="233"/>
      <c r="E112" s="233"/>
      <c r="F112" s="233"/>
      <c r="G112" s="233"/>
      <c r="H112" s="233"/>
      <c r="I112" s="233"/>
      <c r="J112" s="233"/>
      <c r="K112" s="233"/>
      <c r="L112" s="233"/>
      <c r="M112" s="233"/>
      <c r="N112" s="233"/>
      <c r="O112" s="233"/>
      <c r="P112" s="233"/>
      <c r="Q112" s="233"/>
      <c r="R112" s="233"/>
      <c r="S112" s="233"/>
      <c r="T112" s="233"/>
      <c r="U112" s="233"/>
      <c r="V112" s="233"/>
      <c r="W112" s="233"/>
      <c r="X112" s="233"/>
      <c r="Y112" s="233"/>
    </row>
    <row r="113" spans="2:25" s="55" customFormat="1" x14ac:dyDescent="0.25">
      <c r="B113" s="233"/>
      <c r="C113" s="233"/>
      <c r="D113" s="233"/>
      <c r="E113" s="233"/>
      <c r="F113" s="233"/>
      <c r="G113" s="233"/>
      <c r="H113" s="233"/>
      <c r="I113" s="233"/>
      <c r="J113" s="233"/>
      <c r="K113" s="233"/>
      <c r="L113" s="233"/>
      <c r="M113" s="233"/>
      <c r="N113" s="233"/>
      <c r="O113" s="233"/>
      <c r="P113" s="233"/>
      <c r="Q113" s="233"/>
      <c r="R113" s="233"/>
      <c r="S113" s="233"/>
      <c r="T113" s="233"/>
      <c r="U113" s="233"/>
      <c r="V113" s="233"/>
      <c r="W113" s="233"/>
      <c r="X113" s="233"/>
      <c r="Y113" s="233"/>
    </row>
    <row r="114" spans="2:25" s="55" customFormat="1" x14ac:dyDescent="0.25">
      <c r="B114" s="233"/>
      <c r="C114" s="233"/>
      <c r="D114" s="233"/>
      <c r="E114" s="233"/>
      <c r="F114" s="233"/>
      <c r="G114" s="233"/>
      <c r="H114" s="233"/>
      <c r="I114" s="233"/>
      <c r="J114" s="233"/>
      <c r="K114" s="233"/>
      <c r="L114" s="233"/>
      <c r="M114" s="233"/>
      <c r="N114" s="233"/>
      <c r="O114" s="233"/>
      <c r="P114" s="233"/>
      <c r="Q114" s="233"/>
      <c r="R114" s="233"/>
      <c r="S114" s="233"/>
      <c r="T114" s="233"/>
      <c r="U114" s="233"/>
      <c r="V114" s="233"/>
      <c r="W114" s="233"/>
      <c r="X114" s="233"/>
      <c r="Y114" s="233"/>
    </row>
    <row r="115" spans="2:25" x14ac:dyDescent="0.25">
      <c r="B115" s="195"/>
      <c r="C115" s="195"/>
      <c r="D115" s="195"/>
      <c r="E115" s="195"/>
      <c r="F115" s="195"/>
      <c r="G115" s="195"/>
      <c r="H115" s="195"/>
      <c r="I115" s="195"/>
      <c r="J115" s="195"/>
      <c r="K115" s="195"/>
      <c r="L115" s="195"/>
      <c r="M115" s="195"/>
      <c r="N115" s="195"/>
      <c r="O115" s="195"/>
      <c r="P115" s="195"/>
      <c r="Q115" s="195"/>
      <c r="R115" s="195"/>
      <c r="S115" s="195"/>
      <c r="T115" s="195"/>
      <c r="U115" s="195"/>
      <c r="V115" s="195"/>
      <c r="W115" s="195"/>
      <c r="X115" s="195"/>
      <c r="Y115" s="195"/>
    </row>
    <row r="116" spans="2:25" x14ac:dyDescent="0.25">
      <c r="B116" s="195"/>
      <c r="C116" s="195"/>
      <c r="D116" s="195"/>
      <c r="E116" s="195"/>
      <c r="F116" s="195"/>
      <c r="G116" s="195"/>
      <c r="H116" s="195"/>
      <c r="I116" s="195"/>
      <c r="J116" s="195"/>
      <c r="K116" s="195"/>
      <c r="L116" s="195"/>
      <c r="M116" s="195"/>
      <c r="N116" s="195"/>
      <c r="O116" s="195"/>
      <c r="P116" s="195"/>
      <c r="Q116" s="195"/>
      <c r="R116" s="195"/>
      <c r="S116" s="195"/>
      <c r="T116" s="195"/>
      <c r="U116" s="195"/>
      <c r="V116" s="195"/>
      <c r="W116" s="195"/>
      <c r="X116" s="195"/>
      <c r="Y116" s="195"/>
    </row>
  </sheetData>
  <sortState ref="C104:D120">
    <sortCondition descending="1" ref="D104:D120"/>
  </sortState>
  <mergeCells count="10">
    <mergeCell ref="A1:N1"/>
    <mergeCell ref="M26:N27"/>
    <mergeCell ref="H26:H27"/>
    <mergeCell ref="C26:G26"/>
    <mergeCell ref="C3:M3"/>
    <mergeCell ref="A3:A4"/>
    <mergeCell ref="B3:B4"/>
    <mergeCell ref="A26:A27"/>
    <mergeCell ref="B26:B27"/>
    <mergeCell ref="K26:L27"/>
  </mergeCells>
  <printOptions horizontalCentered="1" verticalCentered="1"/>
  <pageMargins left="0.62992125984251968" right="0.62992125984251968" top="0" bottom="0"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2:X149"/>
  <sheetViews>
    <sheetView showGridLines="0" zoomScale="80" zoomScaleNormal="80" workbookViewId="0">
      <selection activeCell="A2" sqref="A2:B4"/>
    </sheetView>
  </sheetViews>
  <sheetFormatPr defaultRowHeight="15" x14ac:dyDescent="0.25"/>
  <sheetData>
    <row r="2" spans="1:24" ht="18.75" x14ac:dyDescent="0.3">
      <c r="A2" s="136"/>
    </row>
    <row r="4" spans="1:24" ht="18.75" x14ac:dyDescent="0.25">
      <c r="X4" s="175"/>
    </row>
    <row r="5" spans="1:24" ht="18.75" x14ac:dyDescent="0.25">
      <c r="X5" s="175"/>
    </row>
    <row r="45" spans="1:11" x14ac:dyDescent="0.25">
      <c r="A45" s="265"/>
      <c r="B45" s="265"/>
      <c r="C45" s="265"/>
      <c r="D45" s="265"/>
      <c r="E45" s="265"/>
      <c r="F45" s="265"/>
      <c r="G45" s="265"/>
      <c r="H45" s="265"/>
      <c r="I45" s="265"/>
      <c r="J45" s="265"/>
      <c r="K45" s="265"/>
    </row>
    <row r="46" spans="1:11" x14ac:dyDescent="0.25">
      <c r="A46" s="265"/>
      <c r="B46" s="265"/>
      <c r="C46" s="265"/>
      <c r="D46" s="265"/>
      <c r="E46" s="265"/>
      <c r="F46" s="265"/>
      <c r="G46" s="265"/>
      <c r="H46" s="265"/>
      <c r="I46" s="265"/>
      <c r="J46" s="265"/>
      <c r="K46" s="265"/>
    </row>
    <row r="47" spans="1:11" x14ac:dyDescent="0.25">
      <c r="A47" s="265"/>
      <c r="B47" s="265"/>
      <c r="C47" s="265"/>
      <c r="D47" s="265"/>
      <c r="E47" s="265"/>
      <c r="F47" s="265"/>
      <c r="G47" s="265"/>
      <c r="H47" s="265"/>
      <c r="I47" s="265"/>
      <c r="J47" s="265"/>
      <c r="K47" s="265"/>
    </row>
    <row r="48" spans="1:11" x14ac:dyDescent="0.25">
      <c r="A48" s="265"/>
      <c r="B48" s="265"/>
      <c r="C48" s="265"/>
      <c r="D48" s="265"/>
      <c r="E48" s="265"/>
      <c r="F48" s="265"/>
      <c r="G48" s="265"/>
      <c r="H48" s="265"/>
      <c r="I48" s="265"/>
      <c r="J48" s="265"/>
      <c r="K48" s="265"/>
    </row>
    <row r="87" spans="1:24" x14ac:dyDescent="0.25">
      <c r="A87" s="172"/>
      <c r="B87" s="172"/>
      <c r="C87" s="172"/>
      <c r="D87" s="172"/>
      <c r="E87" s="172"/>
      <c r="F87" s="172"/>
      <c r="G87" s="172"/>
      <c r="H87" s="172"/>
      <c r="I87" s="172"/>
      <c r="J87" s="172"/>
      <c r="K87" s="172"/>
      <c r="L87" s="172"/>
      <c r="M87" s="172"/>
      <c r="N87" s="172"/>
      <c r="O87" s="172"/>
      <c r="P87" s="172"/>
      <c r="Q87" s="172"/>
      <c r="R87" s="172"/>
      <c r="S87" s="172"/>
      <c r="T87" s="172"/>
      <c r="U87" s="172"/>
      <c r="V87" s="172"/>
      <c r="W87" s="172"/>
      <c r="X87" s="172"/>
    </row>
    <row r="88" spans="1:24" x14ac:dyDescent="0.25">
      <c r="A88" s="172"/>
      <c r="B88" s="172"/>
      <c r="C88" s="172"/>
      <c r="D88" s="172"/>
      <c r="E88" s="172"/>
      <c r="F88" s="172"/>
      <c r="G88" s="172"/>
      <c r="H88" s="172"/>
      <c r="I88" s="172"/>
      <c r="J88" s="172"/>
      <c r="K88" s="172"/>
      <c r="L88" s="172"/>
      <c r="M88" s="172"/>
      <c r="N88" s="172"/>
      <c r="O88" s="172"/>
      <c r="P88" s="172"/>
      <c r="Q88" s="172"/>
      <c r="R88" s="172"/>
      <c r="S88" s="172"/>
      <c r="T88" s="172"/>
      <c r="U88" s="172"/>
      <c r="V88" s="172"/>
      <c r="W88" s="172"/>
      <c r="X88" s="172"/>
    </row>
    <row r="89" spans="1:24" x14ac:dyDescent="0.25">
      <c r="A89" s="172"/>
      <c r="B89" s="172"/>
      <c r="C89" s="172"/>
      <c r="D89" s="172"/>
      <c r="E89" s="172"/>
      <c r="F89" s="172"/>
      <c r="G89" s="172"/>
      <c r="H89" s="172"/>
      <c r="I89" s="172"/>
      <c r="J89" s="172"/>
      <c r="K89" s="172"/>
      <c r="L89" s="172"/>
      <c r="M89" s="172"/>
      <c r="N89" s="172"/>
      <c r="O89" s="172"/>
      <c r="P89" s="172"/>
      <c r="Q89" s="172"/>
      <c r="R89" s="172"/>
      <c r="S89" s="172"/>
      <c r="T89" s="172"/>
      <c r="U89" s="172"/>
      <c r="V89" s="172"/>
      <c r="W89" s="172"/>
      <c r="X89" s="172"/>
    </row>
    <row r="90" spans="1:24" x14ac:dyDescent="0.25">
      <c r="A90" s="172"/>
      <c r="B90" s="172"/>
      <c r="C90" s="172"/>
      <c r="D90" s="172"/>
      <c r="E90" s="172"/>
      <c r="F90" s="172"/>
      <c r="G90" s="172"/>
      <c r="H90" s="172"/>
      <c r="I90" s="172"/>
      <c r="J90" s="172"/>
      <c r="K90" s="172"/>
      <c r="L90" s="172"/>
      <c r="M90" s="172"/>
      <c r="N90" s="172"/>
      <c r="O90" s="172"/>
      <c r="P90" s="172"/>
      <c r="Q90" s="172"/>
      <c r="R90" s="172"/>
      <c r="S90" s="172"/>
      <c r="T90" s="172"/>
      <c r="U90" s="172"/>
      <c r="V90" s="172"/>
      <c r="W90" s="172"/>
      <c r="X90" s="172"/>
    </row>
    <row r="91" spans="1:24" x14ac:dyDescent="0.25">
      <c r="A91" s="172"/>
      <c r="B91" s="172"/>
      <c r="C91" s="172"/>
      <c r="D91" s="172"/>
      <c r="E91" s="172"/>
      <c r="F91" s="172"/>
      <c r="G91" s="172"/>
      <c r="H91" s="172"/>
      <c r="I91" s="172"/>
      <c r="J91" s="172"/>
      <c r="K91" s="172"/>
      <c r="L91" s="172"/>
      <c r="M91" s="172"/>
      <c r="N91" s="172"/>
      <c r="O91" s="172"/>
      <c r="P91" s="172"/>
      <c r="Q91" s="172"/>
      <c r="R91" s="172"/>
      <c r="S91" s="172"/>
      <c r="T91" s="172"/>
      <c r="U91" s="172"/>
      <c r="V91" s="172"/>
      <c r="W91" s="172"/>
      <c r="X91" s="172"/>
    </row>
    <row r="92" spans="1:24" x14ac:dyDescent="0.25">
      <c r="A92" s="172"/>
      <c r="B92" s="172"/>
      <c r="C92" s="172"/>
      <c r="D92" s="172"/>
      <c r="E92" s="172"/>
      <c r="F92" s="172"/>
      <c r="G92" s="172"/>
      <c r="H92" s="172"/>
      <c r="I92" s="172"/>
      <c r="J92" s="172"/>
      <c r="K92" s="172"/>
      <c r="L92" s="172"/>
      <c r="M92" s="172"/>
      <c r="N92" s="172"/>
      <c r="O92" s="172"/>
      <c r="P92" s="172"/>
      <c r="Q92" s="172"/>
      <c r="R92" s="172"/>
      <c r="S92" s="172"/>
      <c r="T92" s="172"/>
      <c r="U92" s="172"/>
      <c r="V92" s="172"/>
      <c r="W92" s="172"/>
      <c r="X92" s="172"/>
    </row>
    <row r="93" spans="1:24" x14ac:dyDescent="0.25">
      <c r="A93" s="172"/>
      <c r="B93" s="172"/>
      <c r="C93" s="172"/>
      <c r="D93" s="172"/>
      <c r="E93" s="172"/>
      <c r="F93" s="172"/>
      <c r="G93" s="172"/>
      <c r="H93" s="172"/>
      <c r="I93" s="172"/>
      <c r="J93" s="172"/>
      <c r="K93" s="172"/>
      <c r="L93" s="172"/>
      <c r="M93" s="172"/>
      <c r="N93" s="172"/>
      <c r="O93" s="172"/>
      <c r="P93" s="172"/>
      <c r="Q93" s="172"/>
      <c r="R93" s="172"/>
      <c r="S93" s="172"/>
      <c r="T93" s="172"/>
      <c r="U93" s="172"/>
      <c r="V93" s="172"/>
      <c r="W93" s="172"/>
      <c r="X93" s="172"/>
    </row>
    <row r="94" spans="1:24" x14ac:dyDescent="0.25">
      <c r="A94" s="172"/>
      <c r="B94" s="172"/>
      <c r="C94" s="172"/>
      <c r="D94" s="172"/>
      <c r="E94" s="172"/>
      <c r="F94" s="172"/>
      <c r="G94" s="172"/>
      <c r="H94" s="172"/>
      <c r="I94" s="172"/>
      <c r="J94" s="172"/>
      <c r="K94" s="172"/>
      <c r="L94" s="172"/>
      <c r="M94" s="172"/>
      <c r="N94" s="172"/>
      <c r="O94" s="172"/>
      <c r="P94" s="172"/>
      <c r="Q94" s="172"/>
      <c r="R94" s="172"/>
      <c r="S94" s="172"/>
      <c r="T94" s="172"/>
      <c r="U94" s="172"/>
      <c r="V94" s="172"/>
      <c r="W94" s="172"/>
      <c r="X94" s="172"/>
    </row>
    <row r="95" spans="1:24" x14ac:dyDescent="0.25">
      <c r="A95" s="172"/>
      <c r="B95" s="172"/>
      <c r="C95" s="172"/>
      <c r="D95" s="172"/>
      <c r="E95" s="172"/>
      <c r="F95" s="172"/>
      <c r="G95" s="172"/>
      <c r="H95" s="172"/>
      <c r="I95" s="172"/>
      <c r="J95" s="172"/>
      <c r="K95" s="172"/>
      <c r="L95" s="172"/>
      <c r="M95" s="172"/>
      <c r="N95" s="172"/>
      <c r="O95" s="172"/>
      <c r="P95" s="172"/>
      <c r="Q95" s="172"/>
      <c r="R95" s="172"/>
      <c r="S95" s="172"/>
      <c r="T95" s="172"/>
      <c r="U95" s="172"/>
      <c r="V95" s="172"/>
      <c r="W95" s="172"/>
      <c r="X95" s="172"/>
    </row>
    <row r="96" spans="1:24" x14ac:dyDescent="0.25">
      <c r="A96" s="172"/>
      <c r="B96" s="172"/>
      <c r="C96" s="172"/>
      <c r="D96" s="172"/>
      <c r="E96" s="172"/>
      <c r="F96" s="172"/>
      <c r="G96" s="172"/>
      <c r="H96" s="172"/>
      <c r="I96" s="172"/>
      <c r="J96" s="172"/>
      <c r="K96" s="172"/>
      <c r="L96" s="172"/>
      <c r="M96" s="172"/>
      <c r="N96" s="172"/>
      <c r="O96" s="172"/>
      <c r="P96" s="172"/>
      <c r="Q96" s="172"/>
      <c r="R96" s="172"/>
      <c r="S96" s="172"/>
      <c r="T96" s="172"/>
      <c r="U96" s="172"/>
      <c r="V96" s="172"/>
      <c r="W96" s="172"/>
      <c r="X96" s="172"/>
    </row>
    <row r="97" spans="1:24" x14ac:dyDescent="0.25">
      <c r="A97" s="172"/>
      <c r="B97" s="172"/>
      <c r="C97" s="172"/>
      <c r="D97" s="172"/>
      <c r="E97" s="172"/>
      <c r="F97" s="172"/>
      <c r="G97" s="172"/>
      <c r="H97" s="172"/>
      <c r="I97" s="172"/>
      <c r="J97" s="172"/>
      <c r="K97" s="172"/>
      <c r="L97" s="172"/>
      <c r="M97" s="172"/>
      <c r="N97" s="172"/>
      <c r="O97" s="172"/>
      <c r="P97" s="172"/>
      <c r="Q97" s="172"/>
      <c r="R97" s="172"/>
      <c r="S97" s="172"/>
      <c r="T97" s="172"/>
      <c r="U97" s="172"/>
      <c r="V97" s="172"/>
      <c r="W97" s="172"/>
      <c r="X97" s="172"/>
    </row>
    <row r="98" spans="1:24" x14ac:dyDescent="0.25">
      <c r="A98" s="172"/>
      <c r="B98" s="172"/>
      <c r="C98" s="172"/>
      <c r="D98" s="172"/>
      <c r="E98" s="172"/>
      <c r="F98" s="172"/>
      <c r="G98" s="172"/>
      <c r="H98" s="172"/>
      <c r="I98" s="172"/>
      <c r="J98" s="172"/>
      <c r="K98" s="172"/>
      <c r="L98" s="172"/>
      <c r="M98" s="172"/>
      <c r="N98" s="172"/>
      <c r="O98" s="172"/>
      <c r="P98" s="172"/>
      <c r="Q98" s="172"/>
      <c r="R98" s="172"/>
      <c r="S98" s="172"/>
      <c r="T98" s="172"/>
      <c r="U98" s="172"/>
      <c r="V98" s="172"/>
      <c r="W98" s="172"/>
      <c r="X98" s="172"/>
    </row>
    <row r="99" spans="1:24" x14ac:dyDescent="0.25">
      <c r="A99" s="172"/>
      <c r="B99" s="172"/>
      <c r="C99" s="172"/>
      <c r="D99" s="172"/>
      <c r="E99" s="172"/>
      <c r="F99" s="172"/>
      <c r="G99" s="172"/>
      <c r="H99" s="172"/>
      <c r="I99" s="172"/>
      <c r="J99" s="172"/>
      <c r="K99" s="172"/>
      <c r="L99" s="172"/>
      <c r="M99" s="172"/>
      <c r="N99" s="172"/>
      <c r="O99" s="172"/>
      <c r="P99" s="172"/>
      <c r="Q99" s="172"/>
      <c r="R99" s="172"/>
      <c r="S99" s="172"/>
      <c r="T99" s="172"/>
      <c r="U99" s="172"/>
      <c r="V99" s="172"/>
      <c r="W99" s="172"/>
      <c r="X99" s="172"/>
    </row>
    <row r="100" spans="1:24" x14ac:dyDescent="0.25">
      <c r="A100" s="172"/>
      <c r="B100" s="172"/>
      <c r="C100" s="172"/>
      <c r="D100" s="172"/>
      <c r="E100" s="172"/>
      <c r="F100" s="172"/>
      <c r="G100" s="172"/>
      <c r="H100" s="172"/>
      <c r="I100" s="172"/>
      <c r="J100" s="172"/>
      <c r="K100" s="172"/>
      <c r="L100" s="172"/>
      <c r="M100" s="172"/>
      <c r="N100" s="172"/>
      <c r="O100" s="172"/>
      <c r="P100" s="172"/>
      <c r="Q100" s="172"/>
      <c r="R100" s="172"/>
      <c r="S100" s="172"/>
      <c r="T100" s="172"/>
      <c r="U100" s="172"/>
      <c r="V100" s="172"/>
      <c r="W100" s="172"/>
      <c r="X100" s="172"/>
    </row>
    <row r="101" spans="1:24" x14ac:dyDescent="0.25">
      <c r="A101" s="172"/>
      <c r="B101" s="172"/>
      <c r="C101" s="172"/>
      <c r="D101" s="172"/>
      <c r="E101" s="172"/>
      <c r="F101" s="172"/>
      <c r="G101" s="172"/>
      <c r="H101" s="172"/>
      <c r="I101" s="172"/>
      <c r="J101" s="172"/>
      <c r="K101" s="172"/>
      <c r="L101" s="172"/>
      <c r="M101" s="172"/>
      <c r="N101" s="172"/>
      <c r="O101" s="172"/>
      <c r="P101" s="172"/>
      <c r="Q101" s="172"/>
      <c r="R101" s="172"/>
      <c r="S101" s="172"/>
      <c r="T101" s="172"/>
      <c r="U101" s="172"/>
      <c r="V101" s="172"/>
      <c r="W101" s="172"/>
      <c r="X101" s="172"/>
    </row>
    <row r="102" spans="1:24" x14ac:dyDescent="0.25">
      <c r="A102" s="172"/>
      <c r="B102" s="172"/>
      <c r="C102" s="172"/>
      <c r="D102" s="172"/>
      <c r="E102" s="172"/>
      <c r="F102" s="172"/>
      <c r="G102" s="172"/>
      <c r="H102" s="172"/>
      <c r="I102" s="172"/>
      <c r="J102" s="172"/>
      <c r="K102" s="172"/>
      <c r="L102" s="172"/>
      <c r="M102" s="172"/>
      <c r="N102" s="172"/>
      <c r="O102" s="172"/>
      <c r="P102" s="172"/>
      <c r="Q102" s="172"/>
      <c r="R102" s="172"/>
      <c r="S102" s="172"/>
      <c r="T102" s="172"/>
      <c r="U102" s="172"/>
      <c r="V102" s="172"/>
      <c r="W102" s="172"/>
      <c r="X102" s="172"/>
    </row>
    <row r="103" spans="1:24" x14ac:dyDescent="0.25">
      <c r="A103" s="172"/>
      <c r="B103" s="172"/>
      <c r="C103" s="172"/>
      <c r="D103" s="172"/>
      <c r="E103" s="172"/>
      <c r="F103" s="172"/>
      <c r="G103" s="172"/>
      <c r="H103" s="172"/>
      <c r="I103" s="172"/>
      <c r="J103" s="172"/>
      <c r="K103" s="172"/>
      <c r="L103" s="172"/>
      <c r="M103" s="172"/>
      <c r="N103" s="172"/>
      <c r="O103" s="172"/>
      <c r="P103" s="172"/>
      <c r="Q103" s="172"/>
      <c r="R103" s="172"/>
      <c r="S103" s="172"/>
      <c r="T103" s="172"/>
      <c r="U103" s="172"/>
      <c r="V103" s="172"/>
      <c r="W103" s="172"/>
      <c r="X103" s="172"/>
    </row>
    <row r="104" spans="1:24" x14ac:dyDescent="0.25">
      <c r="A104" s="172"/>
      <c r="B104" s="172"/>
      <c r="C104" s="172"/>
      <c r="D104" s="172"/>
      <c r="E104" s="172"/>
      <c r="F104" s="172"/>
      <c r="G104" s="172"/>
      <c r="H104" s="172"/>
      <c r="I104" s="172"/>
      <c r="J104" s="172"/>
      <c r="K104" s="172"/>
      <c r="L104" s="172"/>
      <c r="M104" s="172"/>
      <c r="N104" s="172"/>
      <c r="O104" s="172"/>
      <c r="P104" s="172"/>
      <c r="Q104" s="172"/>
      <c r="R104" s="172"/>
      <c r="S104" s="172"/>
      <c r="T104" s="172"/>
      <c r="U104" s="172"/>
      <c r="V104" s="172"/>
      <c r="W104" s="172"/>
      <c r="X104" s="172"/>
    </row>
    <row r="105" spans="1:24" x14ac:dyDescent="0.25">
      <c r="A105" s="172"/>
      <c r="B105" s="172"/>
      <c r="C105" s="172"/>
      <c r="D105" s="172"/>
      <c r="E105" s="172"/>
      <c r="F105" s="172"/>
      <c r="G105" s="172"/>
      <c r="H105" s="172"/>
      <c r="I105" s="172"/>
      <c r="J105" s="172"/>
      <c r="K105" s="172"/>
      <c r="L105" s="172"/>
      <c r="M105" s="172"/>
      <c r="N105" s="172"/>
      <c r="O105" s="172"/>
      <c r="P105" s="172"/>
      <c r="Q105" s="172"/>
      <c r="R105" s="172"/>
      <c r="S105" s="172"/>
      <c r="T105" s="172"/>
      <c r="U105" s="172"/>
      <c r="V105" s="172"/>
      <c r="W105" s="172"/>
      <c r="X105" s="172"/>
    </row>
    <row r="106" spans="1:24" x14ac:dyDescent="0.25">
      <c r="A106" s="172"/>
      <c r="B106" s="172"/>
      <c r="C106" s="172"/>
      <c r="D106" s="172"/>
      <c r="E106" s="172"/>
      <c r="F106" s="172"/>
      <c r="G106" s="172"/>
      <c r="H106" s="172"/>
      <c r="I106" s="172"/>
      <c r="J106" s="172"/>
      <c r="K106" s="172"/>
      <c r="L106" s="172"/>
      <c r="M106" s="172"/>
      <c r="N106" s="172"/>
      <c r="O106" s="172"/>
      <c r="P106" s="172"/>
      <c r="Q106" s="172"/>
      <c r="R106" s="172"/>
      <c r="S106" s="172"/>
      <c r="T106" s="172"/>
      <c r="U106" s="172"/>
      <c r="V106" s="172"/>
      <c r="W106" s="172"/>
      <c r="X106" s="172"/>
    </row>
    <row r="107" spans="1:24" x14ac:dyDescent="0.25">
      <c r="A107" s="172"/>
      <c r="B107" s="172"/>
      <c r="C107" s="172"/>
      <c r="D107" s="172"/>
      <c r="E107" s="172"/>
      <c r="F107" s="172"/>
      <c r="G107" s="172"/>
      <c r="H107" s="172"/>
      <c r="I107" s="172"/>
      <c r="J107" s="172"/>
      <c r="K107" s="172"/>
      <c r="L107" s="172"/>
      <c r="M107" s="172"/>
      <c r="N107" s="172"/>
      <c r="O107" s="172"/>
      <c r="P107" s="172"/>
      <c r="Q107" s="172"/>
      <c r="R107" s="172"/>
      <c r="S107" s="172"/>
      <c r="T107" s="172"/>
      <c r="U107" s="172"/>
      <c r="V107" s="172"/>
      <c r="W107" s="172"/>
      <c r="X107" s="172"/>
    </row>
    <row r="108" spans="1:24" x14ac:dyDescent="0.25">
      <c r="A108" s="172"/>
      <c r="B108" s="172"/>
      <c r="C108" s="172"/>
      <c r="D108" s="172"/>
      <c r="E108" s="172"/>
      <c r="F108" s="172"/>
      <c r="G108" s="172"/>
      <c r="H108" s="172"/>
      <c r="I108" s="172"/>
      <c r="J108" s="172"/>
      <c r="K108" s="172"/>
      <c r="L108" s="172"/>
      <c r="M108" s="172"/>
      <c r="N108" s="172"/>
      <c r="O108" s="172"/>
      <c r="P108" s="172"/>
      <c r="Q108" s="172"/>
      <c r="R108" s="172"/>
      <c r="S108" s="172"/>
      <c r="T108" s="172"/>
      <c r="U108" s="172"/>
      <c r="V108" s="172"/>
      <c r="W108" s="172"/>
      <c r="X108" s="172"/>
    </row>
    <row r="109" spans="1:24" x14ac:dyDescent="0.25">
      <c r="A109" s="172"/>
      <c r="B109" s="172"/>
      <c r="C109" s="172"/>
      <c r="D109" s="172"/>
      <c r="E109" s="172"/>
      <c r="F109" s="172"/>
      <c r="G109" s="172"/>
      <c r="H109" s="172"/>
      <c r="I109" s="172"/>
      <c r="J109" s="172"/>
      <c r="K109" s="172"/>
      <c r="L109" s="172"/>
      <c r="M109" s="172"/>
      <c r="N109" s="172"/>
      <c r="O109" s="172"/>
      <c r="P109" s="172"/>
      <c r="Q109" s="172"/>
      <c r="R109" s="172"/>
      <c r="S109" s="172"/>
      <c r="T109" s="172"/>
      <c r="U109" s="172"/>
      <c r="V109" s="172"/>
      <c r="W109" s="172"/>
      <c r="X109" s="172"/>
    </row>
    <row r="110" spans="1:24" x14ac:dyDescent="0.25">
      <c r="A110" s="172"/>
      <c r="B110" s="172"/>
      <c r="C110" s="172"/>
      <c r="D110" s="172"/>
      <c r="E110" s="172"/>
      <c r="F110" s="172"/>
      <c r="G110" s="172"/>
      <c r="H110" s="172"/>
      <c r="I110" s="172"/>
      <c r="J110" s="172"/>
      <c r="K110" s="172"/>
      <c r="L110" s="172"/>
      <c r="M110" s="172"/>
      <c r="N110" s="172"/>
      <c r="O110" s="172"/>
      <c r="P110" s="172"/>
      <c r="Q110" s="172"/>
      <c r="R110" s="172"/>
      <c r="S110" s="172"/>
      <c r="T110" s="172"/>
      <c r="U110" s="172"/>
      <c r="V110" s="172"/>
      <c r="W110" s="172"/>
      <c r="X110" s="172"/>
    </row>
    <row r="111" spans="1:24" x14ac:dyDescent="0.25">
      <c r="A111" s="172"/>
      <c r="B111" s="172"/>
      <c r="C111" s="172"/>
      <c r="D111" s="172"/>
      <c r="E111" s="172"/>
      <c r="F111" s="172"/>
      <c r="G111" s="172"/>
      <c r="H111" s="172"/>
      <c r="I111" s="172"/>
      <c r="J111" s="172"/>
      <c r="K111" s="172"/>
      <c r="L111" s="172"/>
      <c r="M111" s="172"/>
      <c r="N111" s="172"/>
      <c r="O111" s="172"/>
      <c r="P111" s="172"/>
      <c r="Q111" s="172"/>
      <c r="R111" s="172"/>
      <c r="S111" s="172"/>
      <c r="T111" s="172"/>
      <c r="U111" s="172"/>
      <c r="V111" s="172"/>
      <c r="W111" s="172"/>
      <c r="X111" s="172"/>
    </row>
    <row r="112" spans="1:24" x14ac:dyDescent="0.25">
      <c r="A112" s="172"/>
      <c r="B112" s="172"/>
      <c r="C112" s="172"/>
      <c r="D112" s="172"/>
      <c r="E112" s="172"/>
      <c r="F112" s="172"/>
      <c r="G112" s="172"/>
      <c r="H112" s="172"/>
      <c r="I112" s="172"/>
      <c r="J112" s="172"/>
      <c r="K112" s="172"/>
      <c r="L112" s="172"/>
      <c r="M112" s="172"/>
      <c r="N112" s="172"/>
      <c r="O112" s="172"/>
      <c r="P112" s="172"/>
      <c r="Q112" s="172"/>
      <c r="R112" s="172"/>
      <c r="S112" s="172"/>
      <c r="T112" s="172"/>
      <c r="U112" s="172"/>
      <c r="V112" s="172"/>
      <c r="W112" s="172"/>
      <c r="X112" s="172"/>
    </row>
    <row r="113" spans="1:24" x14ac:dyDescent="0.25">
      <c r="A113" s="172"/>
      <c r="B113" s="172"/>
      <c r="C113" s="172"/>
      <c r="D113" s="172"/>
      <c r="E113" s="172"/>
      <c r="F113" s="172"/>
      <c r="G113" s="172"/>
      <c r="H113" s="172"/>
      <c r="I113" s="172"/>
      <c r="J113" s="172"/>
      <c r="K113" s="172"/>
      <c r="L113" s="172"/>
      <c r="M113" s="172"/>
      <c r="N113" s="172"/>
      <c r="O113" s="172"/>
      <c r="P113" s="172"/>
      <c r="Q113" s="172"/>
      <c r="R113" s="172"/>
      <c r="S113" s="172"/>
      <c r="T113" s="172"/>
      <c r="U113" s="172"/>
      <c r="V113" s="172"/>
      <c r="W113" s="172"/>
      <c r="X113" s="172"/>
    </row>
    <row r="114" spans="1:24" x14ac:dyDescent="0.25">
      <c r="A114" s="172"/>
      <c r="B114" s="172"/>
      <c r="C114" s="172"/>
      <c r="D114" s="172"/>
      <c r="E114" s="172"/>
      <c r="F114" s="172"/>
      <c r="G114" s="172"/>
      <c r="H114" s="172"/>
      <c r="I114" s="172"/>
      <c r="J114" s="172"/>
      <c r="K114" s="172"/>
      <c r="L114" s="172"/>
      <c r="M114" s="172"/>
      <c r="N114" s="172"/>
      <c r="O114" s="172"/>
      <c r="P114" s="172"/>
      <c r="Q114" s="172"/>
      <c r="R114" s="172"/>
      <c r="S114" s="172"/>
      <c r="T114" s="172"/>
      <c r="U114" s="172"/>
      <c r="V114" s="172"/>
      <c r="W114" s="172"/>
      <c r="X114" s="172"/>
    </row>
    <row r="115" spans="1:24" x14ac:dyDescent="0.25">
      <c r="A115" s="172"/>
      <c r="B115" s="172"/>
      <c r="C115" s="172"/>
      <c r="D115" s="172"/>
      <c r="E115" s="172"/>
      <c r="F115" s="172"/>
      <c r="G115" s="172"/>
      <c r="H115" s="172"/>
      <c r="I115" s="172"/>
      <c r="J115" s="172"/>
      <c r="K115" s="172"/>
      <c r="L115" s="172"/>
      <c r="M115" s="172"/>
      <c r="N115" s="172"/>
      <c r="O115" s="172"/>
      <c r="P115" s="172"/>
      <c r="Q115" s="172"/>
      <c r="R115" s="172"/>
      <c r="S115" s="172"/>
      <c r="T115" s="172"/>
      <c r="U115" s="172"/>
      <c r="V115" s="172"/>
      <c r="W115" s="172"/>
      <c r="X115" s="172"/>
    </row>
    <row r="116" spans="1:24" x14ac:dyDescent="0.25">
      <c r="A116" s="172"/>
      <c r="B116" s="172"/>
      <c r="C116" s="172"/>
      <c r="D116" s="172"/>
      <c r="E116" s="172"/>
      <c r="F116" s="172"/>
      <c r="G116" s="172"/>
      <c r="H116" s="172"/>
      <c r="I116" s="172"/>
      <c r="J116" s="172"/>
      <c r="K116" s="172"/>
      <c r="L116" s="172"/>
      <c r="M116" s="172"/>
      <c r="N116" s="172"/>
      <c r="O116" s="172"/>
      <c r="P116" s="172"/>
      <c r="Q116" s="172"/>
      <c r="R116" s="172"/>
      <c r="S116" s="172"/>
      <c r="T116" s="172"/>
      <c r="U116" s="172"/>
      <c r="V116" s="172"/>
      <c r="W116" s="172"/>
      <c r="X116" s="172"/>
    </row>
    <row r="117" spans="1:24" x14ac:dyDescent="0.25">
      <c r="A117" s="172"/>
      <c r="B117" s="172"/>
      <c r="C117" s="172"/>
      <c r="D117" s="172"/>
      <c r="E117" s="172"/>
      <c r="F117" s="172"/>
      <c r="G117" s="172"/>
      <c r="H117" s="172"/>
      <c r="I117" s="172"/>
      <c r="J117" s="172"/>
      <c r="K117" s="172"/>
      <c r="L117" s="172"/>
      <c r="M117" s="172"/>
      <c r="N117" s="172"/>
      <c r="O117" s="172"/>
      <c r="P117" s="172"/>
      <c r="Q117" s="172"/>
      <c r="R117" s="172"/>
      <c r="S117" s="172"/>
      <c r="T117" s="172"/>
      <c r="U117" s="172"/>
      <c r="V117" s="172"/>
      <c r="W117" s="172"/>
      <c r="X117" s="172"/>
    </row>
    <row r="118" spans="1:24" x14ac:dyDescent="0.25">
      <c r="A118" s="172"/>
      <c r="B118" s="172"/>
      <c r="C118" s="172"/>
      <c r="D118" s="172"/>
      <c r="E118" s="172"/>
      <c r="F118" s="172"/>
      <c r="G118" s="172"/>
      <c r="H118" s="172"/>
      <c r="I118" s="172"/>
      <c r="J118" s="172"/>
      <c r="K118" s="172"/>
      <c r="L118" s="172"/>
      <c r="M118" s="172"/>
      <c r="N118" s="172"/>
      <c r="O118" s="172"/>
      <c r="P118" s="172"/>
      <c r="Q118" s="172"/>
      <c r="R118" s="172"/>
      <c r="S118" s="172"/>
      <c r="T118" s="172"/>
      <c r="U118" s="172"/>
      <c r="V118" s="172"/>
      <c r="W118" s="172"/>
      <c r="X118" s="172"/>
    </row>
    <row r="119" spans="1:24" x14ac:dyDescent="0.25">
      <c r="A119" s="172"/>
      <c r="B119" s="172"/>
      <c r="C119" s="172"/>
      <c r="D119" s="172"/>
      <c r="E119" s="172"/>
      <c r="F119" s="172"/>
      <c r="G119" s="172"/>
      <c r="H119" s="172"/>
      <c r="I119" s="172"/>
      <c r="J119" s="172"/>
      <c r="K119" s="172"/>
      <c r="L119" s="172"/>
      <c r="M119" s="172"/>
      <c r="N119" s="172"/>
      <c r="O119" s="172"/>
      <c r="P119" s="172"/>
      <c r="Q119" s="172"/>
      <c r="R119" s="172"/>
      <c r="S119" s="172"/>
      <c r="T119" s="172"/>
      <c r="U119" s="172"/>
      <c r="V119" s="172"/>
      <c r="W119" s="172"/>
      <c r="X119" s="172"/>
    </row>
    <row r="120" spans="1:24" x14ac:dyDescent="0.25">
      <c r="A120" s="172"/>
      <c r="B120" s="172"/>
      <c r="C120" s="172"/>
      <c r="D120" s="172"/>
      <c r="E120" s="172"/>
      <c r="F120" s="172"/>
      <c r="G120" s="172"/>
      <c r="H120" s="172"/>
      <c r="I120" s="172"/>
      <c r="J120" s="172"/>
      <c r="K120" s="172"/>
      <c r="L120" s="172"/>
      <c r="M120" s="172"/>
      <c r="N120" s="172"/>
      <c r="O120" s="172"/>
      <c r="P120" s="172"/>
      <c r="Q120" s="172"/>
      <c r="R120" s="172"/>
      <c r="S120" s="172"/>
      <c r="T120" s="172"/>
      <c r="U120" s="172"/>
      <c r="V120" s="172"/>
      <c r="W120" s="172"/>
      <c r="X120" s="172"/>
    </row>
    <row r="121" spans="1:24" x14ac:dyDescent="0.25">
      <c r="A121" s="172"/>
      <c r="B121" s="172"/>
      <c r="C121" s="172"/>
      <c r="D121" s="172"/>
      <c r="E121" s="172"/>
      <c r="F121" s="172"/>
      <c r="G121" s="172"/>
      <c r="H121" s="172"/>
      <c r="I121" s="172"/>
      <c r="J121" s="172"/>
      <c r="K121" s="172"/>
      <c r="L121" s="172"/>
      <c r="M121" s="172"/>
      <c r="N121" s="172"/>
      <c r="O121" s="172"/>
      <c r="P121" s="172"/>
      <c r="Q121" s="172"/>
      <c r="R121" s="172"/>
      <c r="S121" s="172"/>
      <c r="T121" s="172"/>
      <c r="U121" s="172"/>
      <c r="V121" s="172"/>
      <c r="W121" s="172"/>
      <c r="X121" s="172"/>
    </row>
    <row r="122" spans="1:24" x14ac:dyDescent="0.25">
      <c r="A122" s="172"/>
      <c r="B122" s="172"/>
      <c r="C122" s="172"/>
      <c r="D122" s="172"/>
      <c r="E122" s="172"/>
      <c r="F122" s="172"/>
      <c r="G122" s="172"/>
      <c r="H122" s="172"/>
      <c r="I122" s="172"/>
      <c r="J122" s="172"/>
      <c r="K122" s="172"/>
      <c r="L122" s="172"/>
      <c r="M122" s="172"/>
      <c r="N122" s="172"/>
      <c r="O122" s="172"/>
      <c r="P122" s="172"/>
      <c r="Q122" s="172"/>
      <c r="R122" s="172"/>
      <c r="S122" s="172"/>
      <c r="T122" s="172"/>
      <c r="U122" s="172"/>
      <c r="V122" s="172"/>
      <c r="W122" s="172"/>
      <c r="X122" s="172"/>
    </row>
    <row r="123" spans="1:24" x14ac:dyDescent="0.25">
      <c r="A123" s="172"/>
      <c r="B123" s="172"/>
      <c r="C123" s="172"/>
      <c r="D123" s="172"/>
      <c r="E123" s="172"/>
      <c r="F123" s="172"/>
      <c r="G123" s="172"/>
      <c r="H123" s="172"/>
      <c r="I123" s="172"/>
      <c r="J123" s="172"/>
      <c r="K123" s="172"/>
      <c r="L123" s="172"/>
      <c r="M123" s="172"/>
      <c r="N123" s="172"/>
      <c r="O123" s="172"/>
      <c r="P123" s="172"/>
      <c r="Q123" s="172"/>
      <c r="R123" s="172"/>
      <c r="S123" s="172"/>
      <c r="T123" s="172"/>
      <c r="U123" s="172"/>
      <c r="V123" s="172"/>
      <c r="W123" s="172"/>
      <c r="X123" s="172"/>
    </row>
    <row r="124" spans="1:24" x14ac:dyDescent="0.25">
      <c r="A124" s="172"/>
      <c r="B124" s="172"/>
      <c r="C124" s="172"/>
      <c r="D124" s="172"/>
      <c r="E124" s="172"/>
      <c r="F124" s="172"/>
      <c r="G124" s="172"/>
      <c r="H124" s="172"/>
      <c r="I124" s="172"/>
      <c r="J124" s="172"/>
      <c r="K124" s="172"/>
      <c r="L124" s="172"/>
      <c r="M124" s="172"/>
      <c r="N124" s="172"/>
      <c r="O124" s="172"/>
      <c r="P124" s="172"/>
      <c r="Q124" s="172"/>
      <c r="R124" s="172"/>
      <c r="S124" s="172"/>
      <c r="T124" s="172"/>
      <c r="U124" s="172"/>
      <c r="V124" s="172"/>
      <c r="W124" s="172"/>
      <c r="X124" s="172"/>
    </row>
    <row r="125" spans="1:24" x14ac:dyDescent="0.25">
      <c r="A125" s="172"/>
      <c r="B125" s="172"/>
      <c r="C125" s="172"/>
      <c r="D125" s="172"/>
      <c r="E125" s="172"/>
      <c r="F125" s="172"/>
      <c r="G125" s="172"/>
      <c r="H125" s="172"/>
      <c r="I125" s="172"/>
      <c r="J125" s="172"/>
      <c r="K125" s="172"/>
      <c r="L125" s="172"/>
      <c r="M125" s="172"/>
      <c r="N125" s="172"/>
      <c r="O125" s="172"/>
      <c r="P125" s="172"/>
      <c r="Q125" s="172"/>
      <c r="R125" s="172"/>
      <c r="S125" s="172"/>
      <c r="T125" s="172"/>
      <c r="U125" s="172"/>
      <c r="V125" s="172"/>
      <c r="W125" s="172"/>
      <c r="X125" s="172"/>
    </row>
    <row r="126" spans="1:24" x14ac:dyDescent="0.25">
      <c r="A126" s="172"/>
      <c r="B126" s="172"/>
      <c r="C126" s="172"/>
      <c r="D126" s="172"/>
      <c r="E126" s="172"/>
      <c r="F126" s="172"/>
      <c r="G126" s="172"/>
      <c r="H126" s="172"/>
      <c r="I126" s="172"/>
      <c r="J126" s="172"/>
      <c r="K126" s="172"/>
      <c r="L126" s="172"/>
      <c r="M126" s="172"/>
      <c r="N126" s="172"/>
      <c r="O126" s="172"/>
      <c r="P126" s="172"/>
      <c r="Q126" s="172"/>
      <c r="R126" s="172"/>
      <c r="S126" s="172"/>
      <c r="T126" s="172"/>
      <c r="U126" s="172"/>
      <c r="V126" s="172"/>
      <c r="W126" s="172"/>
      <c r="X126" s="172"/>
    </row>
    <row r="127" spans="1:24" x14ac:dyDescent="0.25">
      <c r="A127" s="172"/>
      <c r="B127" s="172"/>
      <c r="C127" s="172"/>
      <c r="D127" s="172"/>
      <c r="E127" s="172"/>
      <c r="F127" s="172"/>
      <c r="G127" s="172"/>
      <c r="H127" s="172"/>
      <c r="I127" s="172"/>
      <c r="J127" s="172"/>
      <c r="K127" s="172"/>
      <c r="L127" s="172"/>
      <c r="M127" s="172"/>
      <c r="N127" s="172"/>
      <c r="O127" s="172"/>
      <c r="P127" s="172"/>
      <c r="Q127" s="172"/>
      <c r="R127" s="172"/>
      <c r="S127" s="172"/>
      <c r="T127" s="172"/>
      <c r="U127" s="172"/>
      <c r="V127" s="172"/>
      <c r="W127" s="172"/>
      <c r="X127" s="172"/>
    </row>
    <row r="128" spans="1:24" x14ac:dyDescent="0.25">
      <c r="A128" s="172"/>
      <c r="B128" s="172"/>
      <c r="C128" s="172"/>
      <c r="D128" s="172"/>
      <c r="E128" s="172"/>
      <c r="F128" s="172"/>
      <c r="G128" s="172"/>
      <c r="H128" s="172"/>
      <c r="I128" s="172"/>
      <c r="J128" s="172"/>
      <c r="K128" s="172"/>
      <c r="L128" s="172"/>
      <c r="M128" s="172"/>
      <c r="N128" s="172"/>
      <c r="O128" s="172"/>
      <c r="P128" s="172"/>
      <c r="Q128" s="172"/>
      <c r="R128" s="172"/>
      <c r="S128" s="172"/>
      <c r="T128" s="172"/>
      <c r="U128" s="172"/>
      <c r="V128" s="172"/>
      <c r="W128" s="172"/>
      <c r="X128" s="172"/>
    </row>
    <row r="129" spans="1:24" x14ac:dyDescent="0.25">
      <c r="A129" s="172"/>
      <c r="B129" s="172"/>
      <c r="C129" s="172"/>
      <c r="D129" s="172"/>
      <c r="E129" s="172"/>
      <c r="F129" s="172"/>
      <c r="G129" s="172"/>
      <c r="H129" s="172"/>
      <c r="I129" s="172"/>
      <c r="J129" s="172"/>
      <c r="K129" s="172"/>
      <c r="L129" s="172"/>
      <c r="M129" s="172"/>
      <c r="N129" s="172"/>
      <c r="O129" s="172"/>
      <c r="P129" s="172"/>
      <c r="Q129" s="172"/>
      <c r="R129" s="172"/>
      <c r="S129" s="172"/>
      <c r="T129" s="172"/>
      <c r="U129" s="172"/>
      <c r="V129" s="172"/>
      <c r="W129" s="172"/>
      <c r="X129" s="172"/>
    </row>
    <row r="130" spans="1:24" x14ac:dyDescent="0.25">
      <c r="A130" s="172"/>
      <c r="B130" s="172"/>
      <c r="C130" s="172"/>
      <c r="D130" s="172"/>
      <c r="E130" s="172"/>
      <c r="F130" s="172"/>
      <c r="G130" s="172"/>
      <c r="H130" s="172"/>
      <c r="I130" s="172"/>
      <c r="J130" s="172"/>
      <c r="K130" s="172"/>
      <c r="L130" s="172"/>
      <c r="M130" s="172"/>
      <c r="N130" s="172"/>
      <c r="O130" s="172"/>
      <c r="P130" s="172"/>
      <c r="Q130" s="172"/>
      <c r="R130" s="172"/>
      <c r="S130" s="172"/>
      <c r="T130" s="172"/>
      <c r="U130" s="172"/>
      <c r="V130" s="172"/>
      <c r="W130" s="172"/>
      <c r="X130" s="172"/>
    </row>
    <row r="131" spans="1:24" x14ac:dyDescent="0.25">
      <c r="A131" s="172"/>
      <c r="B131" s="172"/>
      <c r="C131" s="172"/>
      <c r="D131" s="172"/>
      <c r="E131" s="172"/>
      <c r="F131" s="172"/>
      <c r="G131" s="172"/>
      <c r="H131" s="172"/>
      <c r="I131" s="172"/>
      <c r="J131" s="172"/>
      <c r="K131" s="172"/>
      <c r="L131" s="172"/>
      <c r="M131" s="172"/>
      <c r="N131" s="172"/>
      <c r="O131" s="172"/>
      <c r="P131" s="172"/>
      <c r="Q131" s="172"/>
      <c r="R131" s="172"/>
      <c r="S131" s="172"/>
      <c r="T131" s="172"/>
      <c r="U131" s="172"/>
      <c r="V131" s="172"/>
      <c r="W131" s="172"/>
      <c r="X131" s="172"/>
    </row>
    <row r="132" spans="1:24" x14ac:dyDescent="0.25">
      <c r="A132" s="172"/>
      <c r="B132" s="172"/>
      <c r="C132" s="172"/>
      <c r="D132" s="172"/>
      <c r="E132" s="172"/>
      <c r="F132" s="172"/>
      <c r="G132" s="172"/>
      <c r="H132" s="172"/>
      <c r="I132" s="172"/>
      <c r="J132" s="172"/>
      <c r="K132" s="172"/>
      <c r="L132" s="172"/>
      <c r="M132" s="172"/>
      <c r="N132" s="172"/>
      <c r="O132" s="172"/>
      <c r="P132" s="172"/>
      <c r="Q132" s="172"/>
      <c r="R132" s="172"/>
      <c r="S132" s="172"/>
      <c r="T132" s="172"/>
      <c r="U132" s="172"/>
      <c r="V132" s="172"/>
      <c r="W132" s="172"/>
      <c r="X132" s="172"/>
    </row>
    <row r="133" spans="1:24" x14ac:dyDescent="0.25">
      <c r="A133" s="172"/>
      <c r="B133" s="172"/>
      <c r="C133" s="172"/>
      <c r="D133" s="172"/>
      <c r="E133" s="172"/>
      <c r="F133" s="172"/>
      <c r="G133" s="172"/>
      <c r="H133" s="172"/>
      <c r="I133" s="172"/>
      <c r="J133" s="172"/>
      <c r="K133" s="172"/>
      <c r="L133" s="172"/>
      <c r="M133" s="172"/>
      <c r="N133" s="172"/>
      <c r="O133" s="172"/>
      <c r="P133" s="172"/>
      <c r="Q133" s="172"/>
      <c r="R133" s="172"/>
      <c r="S133" s="172"/>
      <c r="T133" s="172"/>
      <c r="U133" s="172"/>
      <c r="V133" s="172"/>
      <c r="W133" s="172"/>
      <c r="X133" s="172"/>
    </row>
    <row r="134" spans="1:24" x14ac:dyDescent="0.25">
      <c r="A134" s="172"/>
      <c r="B134" s="172"/>
      <c r="C134" s="172"/>
      <c r="D134" s="172"/>
      <c r="E134" s="172"/>
      <c r="F134" s="172"/>
      <c r="G134" s="172"/>
      <c r="H134" s="172"/>
      <c r="I134" s="172"/>
      <c r="J134" s="172"/>
      <c r="K134" s="172"/>
      <c r="L134" s="172"/>
      <c r="M134" s="172"/>
      <c r="N134" s="172"/>
      <c r="O134" s="172"/>
      <c r="P134" s="172"/>
      <c r="Q134" s="172"/>
      <c r="R134" s="172"/>
      <c r="S134" s="172"/>
      <c r="T134" s="172"/>
      <c r="U134" s="172"/>
      <c r="V134" s="172"/>
      <c r="W134" s="172"/>
      <c r="X134" s="172"/>
    </row>
    <row r="135" spans="1:24" x14ac:dyDescent="0.25">
      <c r="A135" s="172"/>
      <c r="B135" s="172"/>
      <c r="C135" s="172"/>
      <c r="D135" s="172"/>
      <c r="E135" s="172"/>
      <c r="F135" s="172"/>
      <c r="G135" s="172"/>
      <c r="H135" s="172"/>
      <c r="I135" s="172"/>
      <c r="J135" s="172"/>
      <c r="K135" s="172"/>
      <c r="L135" s="172"/>
      <c r="M135" s="172"/>
      <c r="N135" s="172"/>
      <c r="O135" s="172"/>
      <c r="P135" s="172"/>
      <c r="Q135" s="172"/>
      <c r="R135" s="172"/>
      <c r="S135" s="172"/>
      <c r="T135" s="172"/>
      <c r="U135" s="172"/>
      <c r="V135" s="172"/>
      <c r="W135" s="172"/>
      <c r="X135" s="172"/>
    </row>
    <row r="136" spans="1:24" x14ac:dyDescent="0.25">
      <c r="A136" s="172"/>
      <c r="B136" s="172"/>
      <c r="C136" s="172"/>
      <c r="D136" s="172"/>
      <c r="E136" s="172"/>
      <c r="F136" s="172"/>
      <c r="G136" s="172"/>
      <c r="H136" s="172"/>
      <c r="I136" s="172"/>
      <c r="J136" s="172"/>
      <c r="K136" s="172"/>
      <c r="L136" s="172"/>
      <c r="M136" s="172"/>
      <c r="N136" s="172"/>
      <c r="O136" s="172"/>
      <c r="P136" s="172"/>
      <c r="Q136" s="172"/>
      <c r="R136" s="172"/>
      <c r="S136" s="172"/>
      <c r="T136" s="172"/>
      <c r="U136" s="172"/>
      <c r="V136" s="172"/>
      <c r="W136" s="172"/>
      <c r="X136" s="172"/>
    </row>
    <row r="137" spans="1:24" x14ac:dyDescent="0.25">
      <c r="A137" s="172"/>
      <c r="B137" s="172"/>
      <c r="C137" s="172"/>
      <c r="D137" s="172"/>
      <c r="E137" s="172"/>
      <c r="F137" s="172"/>
      <c r="G137" s="172"/>
      <c r="H137" s="172"/>
      <c r="I137" s="172"/>
      <c r="J137" s="172"/>
      <c r="K137" s="172"/>
      <c r="L137" s="172"/>
      <c r="M137" s="172"/>
      <c r="N137" s="172"/>
      <c r="O137" s="172"/>
      <c r="P137" s="172"/>
      <c r="Q137" s="172"/>
      <c r="R137" s="172"/>
      <c r="S137" s="172"/>
      <c r="T137" s="172"/>
      <c r="U137" s="172"/>
      <c r="V137" s="172"/>
      <c r="W137" s="172"/>
      <c r="X137" s="172"/>
    </row>
    <row r="138" spans="1:24" x14ac:dyDescent="0.25">
      <c r="A138" s="172"/>
      <c r="B138" s="172"/>
      <c r="C138" s="172"/>
      <c r="D138" s="172"/>
      <c r="E138" s="172"/>
      <c r="F138" s="172"/>
      <c r="G138" s="172"/>
      <c r="H138" s="172"/>
      <c r="I138" s="172"/>
      <c r="J138" s="172"/>
      <c r="K138" s="172"/>
      <c r="L138" s="172"/>
      <c r="M138" s="172"/>
      <c r="N138" s="172"/>
      <c r="O138" s="172"/>
      <c r="P138" s="172"/>
      <c r="Q138" s="172"/>
      <c r="R138" s="172"/>
      <c r="S138" s="172"/>
      <c r="T138" s="172"/>
      <c r="U138" s="172"/>
      <c r="V138" s="172"/>
      <c r="W138" s="172"/>
      <c r="X138" s="172"/>
    </row>
    <row r="139" spans="1:24" x14ac:dyDescent="0.25">
      <c r="A139" s="172"/>
      <c r="B139" s="172"/>
      <c r="C139" s="172"/>
      <c r="D139" s="172"/>
      <c r="E139" s="172"/>
      <c r="F139" s="172"/>
      <c r="G139" s="172"/>
      <c r="H139" s="172"/>
      <c r="I139" s="172"/>
      <c r="J139" s="172"/>
      <c r="K139" s="172"/>
      <c r="L139" s="172"/>
      <c r="M139" s="172"/>
      <c r="N139" s="172"/>
      <c r="O139" s="172"/>
      <c r="P139" s="172"/>
      <c r="Q139" s="172"/>
      <c r="R139" s="172"/>
      <c r="S139" s="172"/>
      <c r="T139" s="172"/>
      <c r="U139" s="172"/>
      <c r="V139" s="172"/>
      <c r="W139" s="172"/>
      <c r="X139" s="172"/>
    </row>
    <row r="140" spans="1:24" x14ac:dyDescent="0.25">
      <c r="A140" s="172"/>
      <c r="B140" s="172"/>
      <c r="C140" s="172"/>
      <c r="D140" s="172"/>
      <c r="E140" s="172"/>
      <c r="F140" s="172"/>
      <c r="G140" s="172"/>
      <c r="H140" s="172"/>
      <c r="I140" s="172"/>
      <c r="J140" s="172"/>
      <c r="K140" s="172"/>
      <c r="L140" s="172"/>
      <c r="M140" s="172"/>
      <c r="N140" s="172"/>
      <c r="O140" s="172"/>
      <c r="P140" s="172"/>
      <c r="Q140" s="172"/>
      <c r="R140" s="172"/>
      <c r="S140" s="172"/>
      <c r="T140" s="172"/>
      <c r="U140" s="172"/>
      <c r="V140" s="172"/>
      <c r="W140" s="172"/>
      <c r="X140" s="172"/>
    </row>
    <row r="141" spans="1:24" x14ac:dyDescent="0.25">
      <c r="A141" s="172"/>
      <c r="B141" s="172"/>
      <c r="C141" s="172"/>
      <c r="D141" s="172"/>
      <c r="E141" s="172"/>
      <c r="F141" s="172"/>
      <c r="G141" s="172"/>
      <c r="H141" s="172"/>
      <c r="I141" s="172"/>
      <c r="J141" s="172"/>
      <c r="K141" s="172"/>
      <c r="L141" s="172"/>
      <c r="M141" s="172"/>
      <c r="N141" s="172"/>
      <c r="O141" s="172"/>
      <c r="P141" s="172"/>
      <c r="Q141" s="172"/>
      <c r="R141" s="172"/>
      <c r="S141" s="172"/>
      <c r="T141" s="172"/>
      <c r="U141" s="172"/>
      <c r="V141" s="172"/>
      <c r="W141" s="172"/>
      <c r="X141" s="172"/>
    </row>
    <row r="142" spans="1:24" x14ac:dyDescent="0.25">
      <c r="A142" s="172"/>
      <c r="B142" s="172"/>
      <c r="C142" s="172"/>
      <c r="D142" s="172"/>
      <c r="E142" s="172"/>
      <c r="F142" s="172"/>
      <c r="G142" s="172"/>
      <c r="H142" s="172"/>
      <c r="I142" s="172"/>
      <c r="J142" s="172"/>
      <c r="K142" s="172"/>
      <c r="L142" s="172"/>
      <c r="M142" s="172"/>
      <c r="N142" s="172"/>
      <c r="O142" s="172"/>
      <c r="P142" s="172"/>
      <c r="Q142" s="172"/>
      <c r="R142" s="172"/>
      <c r="S142" s="172"/>
      <c r="T142" s="172"/>
      <c r="U142" s="172"/>
      <c r="V142" s="172"/>
      <c r="W142" s="172"/>
      <c r="X142" s="172"/>
    </row>
    <row r="143" spans="1:24" x14ac:dyDescent="0.25">
      <c r="A143" s="172"/>
      <c r="B143" s="172"/>
      <c r="C143" s="172"/>
      <c r="D143" s="172"/>
      <c r="E143" s="172"/>
      <c r="F143" s="172"/>
      <c r="G143" s="172"/>
      <c r="H143" s="172"/>
      <c r="I143" s="172"/>
      <c r="J143" s="172"/>
      <c r="K143" s="172"/>
      <c r="L143" s="172"/>
      <c r="M143" s="172"/>
      <c r="N143" s="172"/>
      <c r="O143" s="172"/>
      <c r="P143" s="172"/>
      <c r="Q143" s="172"/>
      <c r="R143" s="172"/>
      <c r="S143" s="172"/>
      <c r="T143" s="172"/>
      <c r="U143" s="172"/>
      <c r="V143" s="172"/>
      <c r="W143" s="172"/>
      <c r="X143" s="172"/>
    </row>
    <row r="144" spans="1:24" x14ac:dyDescent="0.25">
      <c r="A144" s="172"/>
      <c r="B144" s="172"/>
      <c r="C144" s="172"/>
      <c r="D144" s="172"/>
      <c r="E144" s="172"/>
      <c r="F144" s="172"/>
      <c r="G144" s="172"/>
      <c r="H144" s="172"/>
      <c r="I144" s="172"/>
      <c r="J144" s="172"/>
      <c r="K144" s="172"/>
      <c r="L144" s="172"/>
      <c r="M144" s="172"/>
      <c r="N144" s="172"/>
      <c r="O144" s="172"/>
      <c r="P144" s="172"/>
      <c r="Q144" s="172"/>
      <c r="R144" s="172"/>
      <c r="S144" s="172"/>
      <c r="T144" s="172"/>
      <c r="U144" s="172"/>
      <c r="V144" s="172"/>
      <c r="W144" s="172"/>
      <c r="X144" s="172"/>
    </row>
    <row r="145" spans="1:24" x14ac:dyDescent="0.25">
      <c r="A145" s="172"/>
      <c r="B145" s="172"/>
      <c r="C145" s="172"/>
      <c r="D145" s="172"/>
      <c r="E145" s="172"/>
      <c r="F145" s="172"/>
      <c r="G145" s="172"/>
      <c r="H145" s="172"/>
      <c r="I145" s="172"/>
      <c r="J145" s="172"/>
      <c r="K145" s="172"/>
      <c r="L145" s="172"/>
      <c r="M145" s="172"/>
      <c r="N145" s="172"/>
      <c r="O145" s="172"/>
      <c r="P145" s="172"/>
      <c r="Q145" s="172"/>
      <c r="R145" s="172"/>
      <c r="S145" s="172"/>
      <c r="T145" s="172"/>
      <c r="U145" s="172"/>
      <c r="V145" s="172"/>
      <c r="W145" s="172"/>
      <c r="X145" s="172"/>
    </row>
    <row r="146" spans="1:24" x14ac:dyDescent="0.25">
      <c r="A146" s="172"/>
      <c r="B146" s="172"/>
      <c r="C146" s="172"/>
      <c r="D146" s="172"/>
      <c r="E146" s="172"/>
      <c r="F146" s="172"/>
      <c r="G146" s="172"/>
      <c r="H146" s="172"/>
      <c r="I146" s="172"/>
      <c r="J146" s="172"/>
      <c r="K146" s="172"/>
      <c r="L146" s="172"/>
      <c r="M146" s="172"/>
      <c r="N146" s="172"/>
      <c r="O146" s="172"/>
      <c r="P146" s="172"/>
      <c r="Q146" s="172"/>
      <c r="R146" s="172"/>
      <c r="S146" s="172"/>
      <c r="T146" s="172"/>
      <c r="U146" s="172"/>
      <c r="V146" s="172"/>
      <c r="W146" s="172"/>
      <c r="X146" s="172"/>
    </row>
    <row r="147" spans="1:24" x14ac:dyDescent="0.25">
      <c r="A147" s="172"/>
      <c r="B147" s="172"/>
      <c r="C147" s="172"/>
      <c r="D147" s="172"/>
      <c r="E147" s="172"/>
      <c r="F147" s="172"/>
      <c r="G147" s="172"/>
      <c r="H147" s="172"/>
      <c r="I147" s="172"/>
      <c r="J147" s="172"/>
      <c r="K147" s="172"/>
      <c r="L147" s="172"/>
      <c r="M147" s="172"/>
      <c r="N147" s="172"/>
      <c r="O147" s="172"/>
      <c r="P147" s="172"/>
      <c r="Q147" s="172"/>
      <c r="R147" s="172"/>
      <c r="S147" s="172"/>
      <c r="T147" s="172"/>
      <c r="U147" s="172"/>
      <c r="V147" s="172"/>
      <c r="W147" s="172"/>
      <c r="X147" s="172"/>
    </row>
    <row r="148" spans="1:24" x14ac:dyDescent="0.25">
      <c r="A148" s="172"/>
      <c r="B148" s="172"/>
      <c r="C148" s="172"/>
      <c r="D148" s="172"/>
      <c r="E148" s="172"/>
      <c r="F148" s="172"/>
      <c r="G148" s="172"/>
      <c r="H148" s="172"/>
      <c r="I148" s="172"/>
      <c r="J148" s="172"/>
      <c r="K148" s="172"/>
      <c r="L148" s="172"/>
      <c r="M148" s="172"/>
      <c r="N148" s="172"/>
      <c r="O148" s="172"/>
      <c r="P148" s="172"/>
      <c r="Q148" s="172"/>
      <c r="R148" s="172"/>
      <c r="S148" s="172"/>
      <c r="T148" s="172"/>
      <c r="U148" s="172"/>
      <c r="V148" s="172"/>
      <c r="W148" s="172"/>
      <c r="X148" s="172"/>
    </row>
    <row r="149" spans="1:24" x14ac:dyDescent="0.25">
      <c r="A149" s="172"/>
      <c r="B149" s="172"/>
      <c r="C149" s="172"/>
      <c r="D149" s="172"/>
      <c r="E149" s="172"/>
      <c r="F149" s="172"/>
      <c r="G149" s="172"/>
      <c r="H149" s="172"/>
      <c r="I149" s="172"/>
      <c r="J149" s="172"/>
      <c r="K149" s="172"/>
      <c r="L149" s="172"/>
      <c r="M149" s="172"/>
      <c r="N149" s="172"/>
      <c r="O149" s="172"/>
      <c r="P149" s="172"/>
      <c r="Q149" s="172"/>
      <c r="R149" s="172"/>
      <c r="S149" s="172"/>
      <c r="T149" s="172"/>
      <c r="U149" s="172"/>
      <c r="V149" s="172"/>
      <c r="W149" s="172"/>
      <c r="X149" s="172"/>
    </row>
  </sheetData>
  <printOptions horizontalCentered="1" verticalCentered="1"/>
  <pageMargins left="0.62992125984251968" right="0.62992125984251968" top="0" bottom="0" header="0.31496062992125984" footer="0.31496062992125984"/>
  <pageSetup paperSize="9" scale="6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K48"/>
  <sheetViews>
    <sheetView showGridLines="0" zoomScale="90" zoomScaleNormal="90" workbookViewId="0">
      <selection activeCell="A2" sqref="A2:B4"/>
    </sheetView>
  </sheetViews>
  <sheetFormatPr defaultColWidth="6.85546875" defaultRowHeight="12.75" x14ac:dyDescent="0.25"/>
  <cols>
    <col min="1" max="1" width="5.5703125" style="26" customWidth="1"/>
    <col min="2" max="2" width="19.140625" style="26" customWidth="1"/>
    <col min="3" max="6" width="13.28515625" style="26" customWidth="1"/>
    <col min="7" max="16384" width="6.85546875" style="26"/>
  </cols>
  <sheetData>
    <row r="1" spans="1:10" ht="23.25" customHeight="1" x14ac:dyDescent="0.25">
      <c r="A1" s="294" t="s">
        <v>216</v>
      </c>
      <c r="B1" s="294"/>
      <c r="C1" s="294"/>
      <c r="D1" s="294"/>
      <c r="E1" s="294"/>
      <c r="F1" s="294"/>
    </row>
    <row r="2" spans="1:10" ht="13.5" thickBot="1" x14ac:dyDescent="0.25">
      <c r="C2" s="38"/>
      <c r="F2" s="43" t="s">
        <v>0</v>
      </c>
    </row>
    <row r="3" spans="1:10" ht="59.25" customHeight="1" x14ac:dyDescent="0.2">
      <c r="A3" s="94" t="s">
        <v>1</v>
      </c>
      <c r="B3" s="95" t="s">
        <v>33</v>
      </c>
      <c r="C3" s="96" t="s">
        <v>34</v>
      </c>
      <c r="D3" s="96" t="s">
        <v>35</v>
      </c>
      <c r="E3" s="96" t="s">
        <v>36</v>
      </c>
      <c r="F3" s="97" t="s">
        <v>37</v>
      </c>
      <c r="J3" s="166"/>
    </row>
    <row r="4" spans="1:10" x14ac:dyDescent="0.25">
      <c r="A4" s="99"/>
      <c r="B4" s="100" t="s">
        <v>38</v>
      </c>
      <c r="C4" s="201">
        <f>'[2]Табела 2'!C5</f>
        <v>7501996</v>
      </c>
      <c r="D4" s="201">
        <f>'[2]Табела 2'!D5</f>
        <v>1820097</v>
      </c>
      <c r="E4" s="201">
        <f>'[2]Табела 2'!E5</f>
        <v>5519125</v>
      </c>
      <c r="F4" s="202">
        <f>'[2]Табела 2'!F5</f>
        <v>1982871</v>
      </c>
      <c r="G4" s="39"/>
    </row>
    <row r="5" spans="1:10" x14ac:dyDescent="0.25">
      <c r="A5" s="101">
        <v>1</v>
      </c>
      <c r="B5" s="41" t="s">
        <v>73</v>
      </c>
      <c r="C5" s="203">
        <f>'[2]Табела 2'!C6</f>
        <v>762718</v>
      </c>
      <c r="D5" s="203">
        <f>'[2]Табела 2'!D6</f>
        <v>265125</v>
      </c>
      <c r="E5" s="203">
        <f>'[2]Табела 2'!E6</f>
        <v>521988</v>
      </c>
      <c r="F5" s="204">
        <f>'[2]Табела 2'!F6</f>
        <v>240730</v>
      </c>
      <c r="G5" s="39"/>
    </row>
    <row r="6" spans="1:10" x14ac:dyDescent="0.25">
      <c r="A6" s="101">
        <v>2</v>
      </c>
      <c r="B6" s="41" t="s">
        <v>3</v>
      </c>
      <c r="C6" s="40">
        <f>'[2]Табела 2'!C7</f>
        <v>1043894</v>
      </c>
      <c r="D6" s="40">
        <f>'[2]Табела 2'!D7</f>
        <v>353127</v>
      </c>
      <c r="E6" s="40">
        <f>'[2]Табела 2'!E7</f>
        <v>753769</v>
      </c>
      <c r="F6" s="205">
        <f>'[2]Табела 2'!F7</f>
        <v>290125</v>
      </c>
      <c r="G6" s="39"/>
    </row>
    <row r="7" spans="1:10" x14ac:dyDescent="0.25">
      <c r="A7" s="101">
        <v>3</v>
      </c>
      <c r="B7" s="41" t="s">
        <v>4</v>
      </c>
      <c r="C7" s="40">
        <f>'[2]Табела 2'!C8</f>
        <v>715235</v>
      </c>
      <c r="D7" s="40">
        <f>'[2]Табела 2'!D8</f>
        <v>50755</v>
      </c>
      <c r="E7" s="40">
        <f>'[2]Табела 2'!E8</f>
        <v>562394</v>
      </c>
      <c r="F7" s="204">
        <f>'[2]Табела 2'!F8</f>
        <v>152841</v>
      </c>
      <c r="G7" s="39"/>
    </row>
    <row r="8" spans="1:10" x14ac:dyDescent="0.25">
      <c r="A8" s="101">
        <v>4</v>
      </c>
      <c r="B8" s="41" t="s">
        <v>5</v>
      </c>
      <c r="C8" s="40">
        <f>'[2]Табела 2'!C9</f>
        <v>636488</v>
      </c>
      <c r="D8" s="40">
        <f>'[2]Табела 2'!D9</f>
        <v>70716</v>
      </c>
      <c r="E8" s="40">
        <f>'[2]Табела 2'!E9</f>
        <v>439677</v>
      </c>
      <c r="F8" s="204">
        <f>'[2]Табела 2'!F9</f>
        <v>196811</v>
      </c>
      <c r="G8" s="39"/>
    </row>
    <row r="9" spans="1:10" x14ac:dyDescent="0.25">
      <c r="A9" s="101">
        <v>5</v>
      </c>
      <c r="B9" s="41" t="s">
        <v>7</v>
      </c>
      <c r="C9" s="40">
        <f>'[2]Табела 2'!C10</f>
        <v>908903</v>
      </c>
      <c r="D9" s="40">
        <f>'[2]Табела 2'!D10</f>
        <v>358454</v>
      </c>
      <c r="E9" s="40">
        <f>'[2]Табела 2'!E10</f>
        <v>728000</v>
      </c>
      <c r="F9" s="204">
        <f>'[2]Табела 2'!F10</f>
        <v>180903</v>
      </c>
      <c r="G9" s="39"/>
    </row>
    <row r="10" spans="1:10" x14ac:dyDescent="0.25">
      <c r="A10" s="101">
        <v>6</v>
      </c>
      <c r="B10" s="41" t="s">
        <v>6</v>
      </c>
      <c r="C10" s="40">
        <f>'[2]Табела 2'!C11</f>
        <v>620927</v>
      </c>
      <c r="D10" s="40">
        <f>'[2]Табела 2'!D11</f>
        <v>300204</v>
      </c>
      <c r="E10" s="40">
        <f>'[2]Табела 2'!E11</f>
        <v>443082</v>
      </c>
      <c r="F10" s="204">
        <f>'[2]Табела 2'!F11</f>
        <v>177845</v>
      </c>
      <c r="G10" s="39"/>
    </row>
    <row r="11" spans="1:10" x14ac:dyDescent="0.25">
      <c r="A11" s="101">
        <v>7</v>
      </c>
      <c r="B11" s="41" t="s">
        <v>241</v>
      </c>
      <c r="C11" s="40">
        <f>'[2]Табела 2'!C12</f>
        <v>243672</v>
      </c>
      <c r="D11" s="40">
        <f>'[2]Табела 2'!D12</f>
        <v>11929</v>
      </c>
      <c r="E11" s="40">
        <f>'[2]Табела 2'!E12</f>
        <v>172655</v>
      </c>
      <c r="F11" s="204">
        <f>'[2]Табела 2'!F12</f>
        <v>71017</v>
      </c>
      <c r="G11" s="39"/>
    </row>
    <row r="12" spans="1:10" x14ac:dyDescent="0.25">
      <c r="A12" s="101">
        <v>8</v>
      </c>
      <c r="B12" s="41" t="s">
        <v>8</v>
      </c>
      <c r="C12" s="40">
        <f>'[2]Табела 2'!C13</f>
        <v>788621</v>
      </c>
      <c r="D12" s="40">
        <f>'[2]Табела 2'!D13</f>
        <v>131182</v>
      </c>
      <c r="E12" s="40">
        <f>'[2]Табела 2'!E13</f>
        <v>585028</v>
      </c>
      <c r="F12" s="204">
        <f>'[2]Табела 2'!F13</f>
        <v>203593</v>
      </c>
      <c r="G12" s="39"/>
    </row>
    <row r="13" spans="1:10" x14ac:dyDescent="0.25">
      <c r="A13" s="101">
        <v>9</v>
      </c>
      <c r="B13" s="41" t="s">
        <v>31</v>
      </c>
      <c r="C13" s="40">
        <f>'[2]Табела 2'!C14</f>
        <v>491985</v>
      </c>
      <c r="D13" s="40">
        <f>'[2]Табела 2'!D14</f>
        <v>60134</v>
      </c>
      <c r="E13" s="40">
        <f>'[2]Табела 2'!E14</f>
        <v>355314</v>
      </c>
      <c r="F13" s="205">
        <f>'[2]Табела 2'!F14</f>
        <v>136671</v>
      </c>
      <c r="G13" s="39"/>
    </row>
    <row r="14" spans="1:10" x14ac:dyDescent="0.25">
      <c r="A14" s="101">
        <v>10</v>
      </c>
      <c r="B14" s="41" t="s">
        <v>228</v>
      </c>
      <c r="C14" s="40">
        <f>'[2]Табела 2'!C15</f>
        <v>806152</v>
      </c>
      <c r="D14" s="40">
        <f>'[2]Табела 2'!D15</f>
        <v>188202</v>
      </c>
      <c r="E14" s="40">
        <f>'[2]Табела 2'!E15</f>
        <v>604647</v>
      </c>
      <c r="F14" s="204">
        <f>'[2]Табела 2'!F15</f>
        <v>201505</v>
      </c>
      <c r="G14" s="39"/>
    </row>
    <row r="15" spans="1:10" x14ac:dyDescent="0.25">
      <c r="A15" s="101">
        <v>11</v>
      </c>
      <c r="B15" s="41" t="s">
        <v>231</v>
      </c>
      <c r="C15" s="40">
        <f>'[2]Табела 2'!C16</f>
        <v>483401</v>
      </c>
      <c r="D15" s="40">
        <f>'[2]Табела 2'!D16</f>
        <v>30269</v>
      </c>
      <c r="E15" s="40">
        <f>'[2]Табела 2'!E16</f>
        <v>352571</v>
      </c>
      <c r="F15" s="205">
        <f>'[2]Табела 2'!F16</f>
        <v>130830</v>
      </c>
      <c r="G15" s="39"/>
    </row>
    <row r="16" spans="1:10" x14ac:dyDescent="0.25">
      <c r="A16" s="99"/>
      <c r="B16" s="100" t="s">
        <v>39</v>
      </c>
      <c r="C16" s="201">
        <f>'[2]Табела 2'!C17</f>
        <v>1325364</v>
      </c>
      <c r="D16" s="201">
        <f>'[2]Табела 2'!D17</f>
        <v>48770</v>
      </c>
      <c r="E16" s="201">
        <f>'[2]Табела 2'!E17</f>
        <v>931952</v>
      </c>
      <c r="F16" s="202">
        <f>'[2]Табела 2'!F17</f>
        <v>393412</v>
      </c>
      <c r="G16" s="39"/>
    </row>
    <row r="17" spans="1:7" x14ac:dyDescent="0.25">
      <c r="A17" s="101">
        <v>12</v>
      </c>
      <c r="B17" s="41" t="s">
        <v>28</v>
      </c>
      <c r="C17" s="40">
        <f>'[2]Табела 2'!C18</f>
        <v>457648</v>
      </c>
      <c r="D17" s="40">
        <f>'[2]Табела 2'!D18</f>
        <v>2374</v>
      </c>
      <c r="E17" s="40">
        <f>'[2]Табела 2'!E18</f>
        <v>296353</v>
      </c>
      <c r="F17" s="204">
        <f>'[2]Табела 2'!F18</f>
        <v>161295</v>
      </c>
      <c r="G17" s="39"/>
    </row>
    <row r="18" spans="1:7" x14ac:dyDescent="0.25">
      <c r="A18" s="101">
        <v>13</v>
      </c>
      <c r="B18" s="41" t="s">
        <v>26</v>
      </c>
      <c r="C18" s="40">
        <f>'[2]Табела 2'!C19</f>
        <v>348229</v>
      </c>
      <c r="D18" s="40">
        <f>'[2]Табела 2'!D19</f>
        <v>29598</v>
      </c>
      <c r="E18" s="40">
        <f>'[2]Табела 2'!E19</f>
        <v>274717</v>
      </c>
      <c r="F18" s="204">
        <f>'[2]Табела 2'!F19</f>
        <v>73512</v>
      </c>
      <c r="G18" s="39"/>
    </row>
    <row r="19" spans="1:7" x14ac:dyDescent="0.25">
      <c r="A19" s="101">
        <v>14</v>
      </c>
      <c r="B19" s="41" t="s">
        <v>29</v>
      </c>
      <c r="C19" s="40">
        <f>'[2]Табела 2'!C20</f>
        <v>240107</v>
      </c>
      <c r="D19" s="40">
        <f>'[2]Табела 2'!D20</f>
        <v>16226</v>
      </c>
      <c r="E19" s="40">
        <f>'[2]Табела 2'!E20</f>
        <v>198430</v>
      </c>
      <c r="F19" s="204">
        <f>'[2]Табела 2'!F20</f>
        <v>41677</v>
      </c>
      <c r="G19" s="39"/>
    </row>
    <row r="20" spans="1:7" x14ac:dyDescent="0.25">
      <c r="A20" s="101">
        <v>15</v>
      </c>
      <c r="B20" s="41" t="s">
        <v>30</v>
      </c>
      <c r="C20" s="40">
        <f>'[2]Табела 2'!C21</f>
        <v>161376</v>
      </c>
      <c r="D20" s="40">
        <f>'[2]Табела 2'!D21</f>
        <v>133</v>
      </c>
      <c r="E20" s="40">
        <f>'[2]Табела 2'!E21</f>
        <v>78804</v>
      </c>
      <c r="F20" s="204">
        <f>'[2]Табела 2'!F21</f>
        <v>82572</v>
      </c>
      <c r="G20" s="39"/>
    </row>
    <row r="21" spans="1:7" x14ac:dyDescent="0.25">
      <c r="A21" s="101">
        <v>16</v>
      </c>
      <c r="B21" s="153" t="s">
        <v>229</v>
      </c>
      <c r="C21" s="173">
        <f>'[2]Табела 2'!C23</f>
        <v>118004</v>
      </c>
      <c r="D21" s="173">
        <f>'[2]Табела 2'!D23</f>
        <v>439</v>
      </c>
      <c r="E21" s="173">
        <f>'[2]Табела 2'!E23</f>
        <v>83648</v>
      </c>
      <c r="F21" s="206">
        <f>'[2]Табела 2'!F23</f>
        <v>34356</v>
      </c>
      <c r="G21" s="39"/>
    </row>
    <row r="22" spans="1:7" ht="13.5" thickBot="1" x14ac:dyDescent="0.3">
      <c r="A22" s="102"/>
      <c r="B22" s="103" t="s">
        <v>11</v>
      </c>
      <c r="C22" s="207">
        <f>'[2]Табела 2'!C24</f>
        <v>8827360</v>
      </c>
      <c r="D22" s="207">
        <f>'[2]Табела 2'!D24</f>
        <v>1868867</v>
      </c>
      <c r="E22" s="207">
        <f>'[2]Табела 2'!E24</f>
        <v>6451077</v>
      </c>
      <c r="F22" s="208">
        <f>'[2]Табела 2'!F24</f>
        <v>2376283</v>
      </c>
      <c r="G22" s="39"/>
    </row>
    <row r="45" spans="1:11" x14ac:dyDescent="0.25">
      <c r="A45" s="255"/>
      <c r="B45" s="255"/>
      <c r="C45" s="255"/>
      <c r="D45" s="255"/>
      <c r="E45" s="255"/>
      <c r="F45" s="255"/>
      <c r="G45" s="255"/>
      <c r="H45" s="255"/>
      <c r="I45" s="255"/>
      <c r="J45" s="255"/>
      <c r="K45" s="255"/>
    </row>
    <row r="46" spans="1:11" x14ac:dyDescent="0.25">
      <c r="A46" s="255"/>
      <c r="B46" s="255"/>
      <c r="C46" s="255"/>
      <c r="D46" s="255"/>
      <c r="E46" s="255"/>
      <c r="F46" s="255"/>
      <c r="G46" s="255"/>
      <c r="H46" s="255"/>
      <c r="I46" s="255"/>
      <c r="J46" s="255"/>
      <c r="K46" s="255"/>
    </row>
    <row r="47" spans="1:11" x14ac:dyDescent="0.25">
      <c r="A47" s="255"/>
      <c r="B47" s="255"/>
      <c r="C47" s="255"/>
      <c r="D47" s="255"/>
      <c r="E47" s="255"/>
      <c r="F47" s="255"/>
      <c r="G47" s="255"/>
      <c r="H47" s="255"/>
      <c r="I47" s="255"/>
      <c r="J47" s="255"/>
      <c r="K47" s="255"/>
    </row>
    <row r="48" spans="1:11" x14ac:dyDescent="0.25">
      <c r="A48" s="255"/>
      <c r="B48" s="255"/>
      <c r="C48" s="255"/>
      <c r="D48" s="255"/>
      <c r="E48" s="255"/>
      <c r="F48" s="255"/>
      <c r="G48" s="255"/>
      <c r="H48" s="255"/>
      <c r="I48" s="255"/>
      <c r="J48" s="255"/>
      <c r="K48" s="255"/>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K48"/>
  <sheetViews>
    <sheetView showGridLines="0" zoomScale="80" zoomScaleNormal="80" workbookViewId="0">
      <selection activeCell="A2" sqref="A2:B4"/>
    </sheetView>
  </sheetViews>
  <sheetFormatPr defaultColWidth="9.140625" defaultRowHeight="12.75" x14ac:dyDescent="0.2"/>
  <cols>
    <col min="1" max="1" width="4.140625" style="10" bestFit="1" customWidth="1"/>
    <col min="2" max="2" width="28.85546875" style="10" bestFit="1" customWidth="1"/>
    <col min="3" max="4" width="14.140625" style="10" customWidth="1"/>
    <col min="5" max="5" width="11.5703125" style="10" customWidth="1"/>
    <col min="6" max="6" width="13.140625" style="10" customWidth="1"/>
    <col min="7" max="16384" width="9.140625" style="10"/>
  </cols>
  <sheetData>
    <row r="1" spans="1:8" ht="27.75" customHeight="1" x14ac:dyDescent="0.3">
      <c r="A1" s="310" t="s">
        <v>217</v>
      </c>
      <c r="B1" s="310"/>
      <c r="C1" s="310"/>
      <c r="D1" s="310"/>
      <c r="E1" s="310"/>
      <c r="F1" s="310"/>
      <c r="G1" s="42"/>
      <c r="H1" s="42"/>
    </row>
    <row r="2" spans="1:8" ht="13.5" thickBot="1" x14ac:dyDescent="0.25">
      <c r="E2" s="43"/>
      <c r="F2" s="43" t="s">
        <v>0</v>
      </c>
    </row>
    <row r="3" spans="1:8" ht="55.5" customHeight="1" x14ac:dyDescent="0.2">
      <c r="A3" s="46" t="s">
        <v>1</v>
      </c>
      <c r="B3" s="160" t="s">
        <v>223</v>
      </c>
      <c r="C3" s="47" t="s">
        <v>34</v>
      </c>
      <c r="D3" s="47" t="s">
        <v>35</v>
      </c>
      <c r="E3" s="47" t="s">
        <v>36</v>
      </c>
      <c r="F3" s="48" t="s">
        <v>37</v>
      </c>
    </row>
    <row r="4" spans="1:8" ht="15" customHeight="1" x14ac:dyDescent="0.2">
      <c r="A4" s="49">
        <v>1</v>
      </c>
      <c r="B4" s="45" t="s">
        <v>12</v>
      </c>
      <c r="C4" s="145">
        <f>'[3]Табела 3.'!C5</f>
        <v>459454</v>
      </c>
      <c r="D4" s="145">
        <f>'[3]Табела 3.'!D5</f>
        <v>31009</v>
      </c>
      <c r="E4" s="145">
        <f>'[3]Табела 3.'!E5</f>
        <v>338625</v>
      </c>
      <c r="F4" s="220">
        <f>'[3]Табела 3.'!F5</f>
        <v>120829</v>
      </c>
      <c r="G4" s="44"/>
    </row>
    <row r="5" spans="1:8" ht="15" customHeight="1" x14ac:dyDescent="0.2">
      <c r="A5" s="49">
        <v>2</v>
      </c>
      <c r="B5" s="45" t="s">
        <v>13</v>
      </c>
      <c r="C5" s="145">
        <f>'[3]Табела 3.'!C6</f>
        <v>299633</v>
      </c>
      <c r="D5" s="145">
        <f>'[3]Табела 3.'!D6</f>
        <v>32237</v>
      </c>
      <c r="E5" s="145">
        <f>'[3]Табела 3.'!E6</f>
        <v>225315</v>
      </c>
      <c r="F5" s="220">
        <f>'[3]Табела 3.'!F6</f>
        <v>74318</v>
      </c>
      <c r="G5" s="44"/>
    </row>
    <row r="6" spans="1:8" ht="15" customHeight="1" x14ac:dyDescent="0.2">
      <c r="A6" s="49">
        <v>3</v>
      </c>
      <c r="B6" s="45" t="s">
        <v>14</v>
      </c>
      <c r="C6" s="221">
        <f>'[3]Табела 3.'!C7</f>
        <v>658100</v>
      </c>
      <c r="D6" s="145">
        <f>'[3]Табела 3.'!D7</f>
        <v>81862</v>
      </c>
      <c r="E6" s="145">
        <f>'[3]Табела 3.'!E7</f>
        <v>482418</v>
      </c>
      <c r="F6" s="220">
        <f>'[3]Табела 3.'!F7</f>
        <v>175682</v>
      </c>
      <c r="G6" s="44"/>
    </row>
    <row r="7" spans="1:8" ht="15" customHeight="1" x14ac:dyDescent="0.2">
      <c r="A7" s="49">
        <v>4</v>
      </c>
      <c r="B7" s="45" t="s">
        <v>202</v>
      </c>
      <c r="C7" s="221">
        <f>'[3]Табела 3.'!C8</f>
        <v>0</v>
      </c>
      <c r="D7" s="145">
        <f>'[3]Табела 3.'!D8</f>
        <v>0</v>
      </c>
      <c r="E7" s="145">
        <f>'[3]Табела 3.'!E8</f>
        <v>0</v>
      </c>
      <c r="F7" s="220">
        <f>'[3]Табела 3.'!F8</f>
        <v>0</v>
      </c>
      <c r="G7" s="44"/>
    </row>
    <row r="8" spans="1:8" ht="15" customHeight="1" x14ac:dyDescent="0.2">
      <c r="A8" s="49">
        <v>5</v>
      </c>
      <c r="B8" s="45" t="s">
        <v>15</v>
      </c>
      <c r="C8" s="221">
        <f>'[3]Табела 3.'!C9</f>
        <v>81048</v>
      </c>
      <c r="D8" s="145">
        <f>'[3]Табела 3.'!D9</f>
        <v>80351</v>
      </c>
      <c r="E8" s="145">
        <f>'[3]Табела 3.'!E9</f>
        <v>60749</v>
      </c>
      <c r="F8" s="220">
        <f>'[3]Табела 3.'!F9</f>
        <v>20299</v>
      </c>
      <c r="G8" s="44"/>
    </row>
    <row r="9" spans="1:8" ht="15" customHeight="1" x14ac:dyDescent="0.2">
      <c r="A9" s="49">
        <v>6</v>
      </c>
      <c r="B9" s="45" t="s">
        <v>16</v>
      </c>
      <c r="C9" s="221">
        <f>'[3]Табела 3.'!C10</f>
        <v>1645</v>
      </c>
      <c r="D9" s="145">
        <f>'[3]Табела 3.'!D10</f>
        <v>533</v>
      </c>
      <c r="E9" s="145">
        <f>'[3]Табела 3.'!E10</f>
        <v>1287</v>
      </c>
      <c r="F9" s="220">
        <f>'[3]Табела 3.'!F10</f>
        <v>358</v>
      </c>
      <c r="G9" s="44"/>
    </row>
    <row r="10" spans="1:8" ht="15" customHeight="1" x14ac:dyDescent="0.2">
      <c r="A10" s="49">
        <v>7</v>
      </c>
      <c r="B10" s="45" t="s">
        <v>17</v>
      </c>
      <c r="C10" s="221">
        <f>'[3]Табела 3.'!C11</f>
        <v>70099</v>
      </c>
      <c r="D10" s="145">
        <f>'[3]Табела 3.'!D11</f>
        <v>42427</v>
      </c>
      <c r="E10" s="145">
        <f>'[3]Табела 3.'!E11</f>
        <v>51929</v>
      </c>
      <c r="F10" s="220">
        <f>'[3]Табела 3.'!F11</f>
        <v>18170</v>
      </c>
      <c r="G10" s="44"/>
    </row>
    <row r="11" spans="1:8" ht="15" customHeight="1" x14ac:dyDescent="0.2">
      <c r="A11" s="49">
        <v>8</v>
      </c>
      <c r="B11" s="45" t="s">
        <v>203</v>
      </c>
      <c r="C11" s="221">
        <f>'[3]Табела 3.'!C12</f>
        <v>697628</v>
      </c>
      <c r="D11" s="145">
        <f>'[3]Табела 3.'!D12</f>
        <v>415987</v>
      </c>
      <c r="E11" s="145">
        <f>'[3]Табела 3.'!E12</f>
        <v>501872</v>
      </c>
      <c r="F11" s="220">
        <f>'[3]Табела 3.'!F12</f>
        <v>195756</v>
      </c>
      <c r="G11" s="44"/>
    </row>
    <row r="12" spans="1:8" ht="15" customHeight="1" x14ac:dyDescent="0.2">
      <c r="A12" s="49">
        <v>9</v>
      </c>
      <c r="B12" s="45" t="s">
        <v>204</v>
      </c>
      <c r="C12" s="221">
        <f>'[3]Табела 3.'!C13</f>
        <v>1150304</v>
      </c>
      <c r="D12" s="145">
        <f>'[3]Табела 3.'!D13</f>
        <v>461457</v>
      </c>
      <c r="E12" s="145">
        <f>'[3]Табела 3.'!E13</f>
        <v>803784</v>
      </c>
      <c r="F12" s="220">
        <f>'[3]Табела 3.'!F13</f>
        <v>346520</v>
      </c>
      <c r="G12" s="44"/>
    </row>
    <row r="13" spans="1:8" ht="15" customHeight="1" x14ac:dyDescent="0.2">
      <c r="A13" s="49">
        <v>10</v>
      </c>
      <c r="B13" s="45" t="s">
        <v>18</v>
      </c>
      <c r="C13" s="221">
        <f>'[3]Табела 3.'!C14</f>
        <v>3683585</v>
      </c>
      <c r="D13" s="145">
        <f>'[3]Табела 3.'!D14</f>
        <v>477863</v>
      </c>
      <c r="E13" s="138">
        <f>'[3]Табела 3.'!E14</f>
        <v>2771120</v>
      </c>
      <c r="F13" s="220">
        <f>'[3]Табела 3.'!F14</f>
        <v>912465</v>
      </c>
      <c r="G13" s="44"/>
    </row>
    <row r="14" spans="1:8" ht="15" customHeight="1" x14ac:dyDescent="0.2">
      <c r="A14" s="49">
        <v>11</v>
      </c>
      <c r="B14" s="45" t="s">
        <v>205</v>
      </c>
      <c r="C14" s="221">
        <f>'[3]Табела 3.'!C15</f>
        <v>9646</v>
      </c>
      <c r="D14" s="145">
        <f>'[3]Табела 3.'!D15</f>
        <v>9298</v>
      </c>
      <c r="E14" s="145">
        <f>'[3]Табела 3.'!E15</f>
        <v>7235</v>
      </c>
      <c r="F14" s="220">
        <f>'[3]Табела 3.'!F15</f>
        <v>2411</v>
      </c>
      <c r="G14" s="44"/>
    </row>
    <row r="15" spans="1:8" ht="15" customHeight="1" x14ac:dyDescent="0.2">
      <c r="A15" s="49">
        <v>12</v>
      </c>
      <c r="B15" s="45" t="s">
        <v>19</v>
      </c>
      <c r="C15" s="221">
        <f>'[3]Табела 3.'!C16</f>
        <v>3331</v>
      </c>
      <c r="D15" s="145">
        <f>'[3]Табела 3.'!D16</f>
        <v>582</v>
      </c>
      <c r="E15" s="145">
        <f>'[3]Табела 3.'!E16</f>
        <v>2532</v>
      </c>
      <c r="F15" s="220">
        <f>'[3]Табела 3.'!F16</f>
        <v>799</v>
      </c>
      <c r="G15" s="44"/>
    </row>
    <row r="16" spans="1:8" ht="15" customHeight="1" x14ac:dyDescent="0.2">
      <c r="A16" s="49">
        <v>13</v>
      </c>
      <c r="B16" s="45" t="s">
        <v>20</v>
      </c>
      <c r="C16" s="221">
        <f>'[3]Табела 3.'!C17</f>
        <v>200473</v>
      </c>
      <c r="D16" s="145">
        <f>'[3]Табела 3.'!D17</f>
        <v>127892</v>
      </c>
      <c r="E16" s="145">
        <f>'[3]Табела 3.'!E17</f>
        <v>148016</v>
      </c>
      <c r="F16" s="220">
        <f>'[3]Табела 3.'!F17</f>
        <v>52457</v>
      </c>
      <c r="G16" s="44"/>
    </row>
    <row r="17" spans="1:7" ht="15" customHeight="1" x14ac:dyDescent="0.2">
      <c r="A17" s="49">
        <v>14</v>
      </c>
      <c r="B17" s="45" t="s">
        <v>206</v>
      </c>
      <c r="C17" s="221">
        <f>'[3]Табела 3.'!C18</f>
        <v>5861</v>
      </c>
      <c r="D17" s="145">
        <f>'[3]Табела 3.'!D18</f>
        <v>6935</v>
      </c>
      <c r="E17" s="145">
        <f>'[3]Табела 3.'!E18</f>
        <v>3565</v>
      </c>
      <c r="F17" s="220">
        <f>'[3]Табела 3.'!F18</f>
        <v>2296</v>
      </c>
      <c r="G17" s="44"/>
    </row>
    <row r="18" spans="1:7" ht="15" customHeight="1" x14ac:dyDescent="0.2">
      <c r="A18" s="49">
        <v>15</v>
      </c>
      <c r="B18" s="45" t="s">
        <v>21</v>
      </c>
      <c r="C18" s="221">
        <f>'[3]Табела 3.'!C19</f>
        <v>181</v>
      </c>
      <c r="D18" s="145">
        <f>'[3]Табела 3.'!D19</f>
        <v>173</v>
      </c>
      <c r="E18" s="145">
        <f>'[3]Табела 3.'!E19</f>
        <v>138</v>
      </c>
      <c r="F18" s="220">
        <f>'[3]Табела 3.'!F19</f>
        <v>43</v>
      </c>
      <c r="G18" s="44"/>
    </row>
    <row r="19" spans="1:7" ht="15" customHeight="1" x14ac:dyDescent="0.2">
      <c r="A19" s="49">
        <v>16</v>
      </c>
      <c r="B19" s="45" t="s">
        <v>22</v>
      </c>
      <c r="C19" s="221">
        <f>'[3]Табела 3.'!C20</f>
        <v>62981</v>
      </c>
      <c r="D19" s="145">
        <f>'[3]Табела 3.'!D20</f>
        <v>49572</v>
      </c>
      <c r="E19" s="145">
        <f>'[3]Табела 3.'!E20</f>
        <v>47951</v>
      </c>
      <c r="F19" s="220">
        <f>'[3]Табела 3.'!F20</f>
        <v>15030</v>
      </c>
      <c r="G19" s="44"/>
    </row>
    <row r="20" spans="1:7" ht="15" customHeight="1" x14ac:dyDescent="0.2">
      <c r="A20" s="49">
        <v>17</v>
      </c>
      <c r="B20" s="45" t="s">
        <v>23</v>
      </c>
      <c r="C20" s="145">
        <f>'[3]Табела 3.'!C21</f>
        <v>5</v>
      </c>
      <c r="D20" s="145">
        <f>'[3]Табела 3.'!D21</f>
        <v>0</v>
      </c>
      <c r="E20" s="145">
        <f>'[3]Табела 3.'!E21</f>
        <v>2</v>
      </c>
      <c r="F20" s="220">
        <f>'[3]Табела 3.'!F21</f>
        <v>3</v>
      </c>
      <c r="G20" s="44"/>
    </row>
    <row r="21" spans="1:7" ht="15" customHeight="1" x14ac:dyDescent="0.2">
      <c r="A21" s="49">
        <v>18</v>
      </c>
      <c r="B21" s="45" t="s">
        <v>208</v>
      </c>
      <c r="C21" s="145">
        <f>'[3]Табела 3.'!C22</f>
        <v>118022</v>
      </c>
      <c r="D21" s="145">
        <f>'[3]Табела 3.'!D22</f>
        <v>1919</v>
      </c>
      <c r="E21" s="145">
        <f>'[3]Табела 3.'!E22</f>
        <v>72588</v>
      </c>
      <c r="F21" s="220">
        <f>'[3]Табела 3.'!F22</f>
        <v>45435</v>
      </c>
      <c r="G21" s="44"/>
    </row>
    <row r="22" spans="1:7" ht="15" customHeight="1" x14ac:dyDescent="0.2">
      <c r="A22" s="49">
        <v>19</v>
      </c>
      <c r="B22" s="45" t="s">
        <v>27</v>
      </c>
      <c r="C22" s="145">
        <f>'[3]Табела 3.'!C23</f>
        <v>1074959</v>
      </c>
      <c r="D22" s="145">
        <f>'[3]Табела 3.'!D23</f>
        <v>48643</v>
      </c>
      <c r="E22" s="145">
        <f>'[3]Табела 3.'!E23</f>
        <v>785034</v>
      </c>
      <c r="F22" s="220">
        <f>'[3]Табела 3.'!F23</f>
        <v>289925</v>
      </c>
      <c r="G22" s="44"/>
    </row>
    <row r="23" spans="1:7" ht="15" customHeight="1" x14ac:dyDescent="0.2">
      <c r="A23" s="129">
        <v>20</v>
      </c>
      <c r="B23" s="130" t="s">
        <v>226</v>
      </c>
      <c r="C23" s="222">
        <f>'[3]Табела 3.'!C24</f>
        <v>0</v>
      </c>
      <c r="D23" s="222">
        <f>'[3]Табела 3.'!D24</f>
        <v>0</v>
      </c>
      <c r="E23" s="145">
        <f>'[3]Табела 3.'!E24</f>
        <v>0</v>
      </c>
      <c r="F23" s="223">
        <f>'[3]Табела 3.'!F24</f>
        <v>0</v>
      </c>
      <c r="G23" s="44"/>
    </row>
    <row r="24" spans="1:7" ht="15" customHeight="1" x14ac:dyDescent="0.2">
      <c r="A24" s="129">
        <v>21</v>
      </c>
      <c r="B24" s="130" t="s">
        <v>224</v>
      </c>
      <c r="C24" s="222">
        <f>'[3]Табела 3.'!C25</f>
        <v>250405</v>
      </c>
      <c r="D24" s="222">
        <f>'[3]Табела 3.'!D25</f>
        <v>127</v>
      </c>
      <c r="E24" s="145">
        <f>'[3]Табела 3.'!E25</f>
        <v>146918</v>
      </c>
      <c r="F24" s="223">
        <f>'[3]Табела 3.'!F25</f>
        <v>103487</v>
      </c>
      <c r="G24" s="44"/>
    </row>
    <row r="25" spans="1:7" ht="15" customHeight="1" thickBot="1" x14ac:dyDescent="0.25">
      <c r="A25" s="50"/>
      <c r="B25" s="51" t="s">
        <v>40</v>
      </c>
      <c r="C25" s="211">
        <f>'[3]Табела 3.'!C30</f>
        <v>8827360</v>
      </c>
      <c r="D25" s="211">
        <f>'[3]Табела 3.'!D30</f>
        <v>1868867</v>
      </c>
      <c r="E25" s="211">
        <f>'[3]Табела 3.'!E30</f>
        <v>6451077</v>
      </c>
      <c r="F25" s="212">
        <f>'[3]Табела 3.'!F30</f>
        <v>2376283</v>
      </c>
      <c r="G25" s="44"/>
    </row>
    <row r="26" spans="1:7" x14ac:dyDescent="0.2">
      <c r="C26" s="141"/>
      <c r="D26" s="141"/>
    </row>
    <row r="27" spans="1:7" x14ac:dyDescent="0.2">
      <c r="C27" s="71"/>
      <c r="D27" s="71"/>
    </row>
    <row r="45" spans="1:11" x14ac:dyDescent="0.2">
      <c r="A45" s="255"/>
      <c r="B45" s="255"/>
      <c r="C45" s="255"/>
      <c r="D45" s="255"/>
      <c r="E45" s="255"/>
      <c r="F45" s="255"/>
      <c r="G45" s="255"/>
      <c r="H45" s="255"/>
      <c r="I45" s="255"/>
      <c r="J45" s="255"/>
      <c r="K45" s="255"/>
    </row>
    <row r="46" spans="1:11" x14ac:dyDescent="0.2">
      <c r="A46" s="255"/>
      <c r="B46" s="255"/>
      <c r="C46" s="255"/>
      <c r="D46" s="255"/>
      <c r="E46" s="255"/>
      <c r="F46" s="255"/>
      <c r="G46" s="255"/>
      <c r="H46" s="255"/>
      <c r="I46" s="255"/>
      <c r="J46" s="255"/>
      <c r="K46" s="255"/>
    </row>
    <row r="47" spans="1:11" x14ac:dyDescent="0.2">
      <c r="A47" s="255"/>
      <c r="B47" s="255"/>
      <c r="C47" s="255"/>
      <c r="D47" s="255"/>
      <c r="E47" s="255"/>
      <c r="F47" s="255"/>
      <c r="G47" s="255"/>
      <c r="H47" s="255"/>
      <c r="I47" s="255"/>
      <c r="J47" s="255"/>
      <c r="K47" s="255"/>
    </row>
    <row r="48" spans="1:11" x14ac:dyDescent="0.2">
      <c r="A48" s="255"/>
      <c r="B48" s="255"/>
      <c r="C48" s="255"/>
      <c r="D48" s="255"/>
      <c r="E48" s="255"/>
      <c r="F48" s="255"/>
      <c r="G48" s="255"/>
      <c r="H48" s="255"/>
      <c r="I48" s="255"/>
      <c r="J48" s="255"/>
      <c r="K48" s="255"/>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S48"/>
  <sheetViews>
    <sheetView showGridLines="0" zoomScale="80" zoomScaleNormal="80" workbookViewId="0">
      <selection activeCell="A35" sqref="A35:H35"/>
    </sheetView>
  </sheetViews>
  <sheetFormatPr defaultColWidth="9.140625" defaultRowHeight="12.75" x14ac:dyDescent="0.25"/>
  <cols>
    <col min="1" max="1" width="6.42578125" style="26" customWidth="1"/>
    <col min="2" max="2" width="28.85546875" style="26" bestFit="1" customWidth="1"/>
    <col min="3" max="14" width="11.2851562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9" ht="30.75" customHeight="1" x14ac:dyDescent="0.25">
      <c r="A1" s="294" t="s">
        <v>218</v>
      </c>
      <c r="B1" s="294"/>
      <c r="C1" s="294"/>
      <c r="D1" s="294"/>
      <c r="E1" s="294"/>
      <c r="F1" s="294"/>
      <c r="G1" s="294"/>
      <c r="H1" s="294"/>
      <c r="I1" s="294"/>
      <c r="J1" s="294"/>
      <c r="K1" s="294"/>
      <c r="L1" s="294"/>
      <c r="M1" s="294"/>
      <c r="N1" s="294"/>
      <c r="O1" s="25"/>
      <c r="P1" s="25"/>
      <c r="Q1" s="25"/>
      <c r="R1" s="25"/>
      <c r="S1" s="25"/>
    </row>
    <row r="2" spans="1:19" ht="13.5" thickBot="1" x14ac:dyDescent="0.3"/>
    <row r="3" spans="1:19" ht="18" customHeight="1" x14ac:dyDescent="0.25">
      <c r="A3" s="314" t="s">
        <v>1</v>
      </c>
      <c r="B3" s="316" t="s">
        <v>223</v>
      </c>
      <c r="C3" s="326" t="s">
        <v>2</v>
      </c>
      <c r="D3" s="326"/>
      <c r="E3" s="326"/>
      <c r="F3" s="326"/>
      <c r="G3" s="326"/>
      <c r="H3" s="326"/>
      <c r="I3" s="326"/>
      <c r="J3" s="326"/>
      <c r="K3" s="326"/>
      <c r="L3" s="326"/>
      <c r="M3" s="326"/>
      <c r="N3" s="98" t="s">
        <v>2</v>
      </c>
    </row>
    <row r="4" spans="1:19" s="31" customFormat="1" ht="30" customHeight="1" thickBot="1" x14ac:dyDescent="0.3">
      <c r="A4" s="318"/>
      <c r="B4" s="319"/>
      <c r="C4" s="104" t="s">
        <v>73</v>
      </c>
      <c r="D4" s="104" t="s">
        <v>3</v>
      </c>
      <c r="E4" s="104" t="s">
        <v>4</v>
      </c>
      <c r="F4" s="104" t="s">
        <v>5</v>
      </c>
      <c r="G4" s="104" t="s">
        <v>7</v>
      </c>
      <c r="H4" s="104" t="s">
        <v>6</v>
      </c>
      <c r="I4" s="104" t="s">
        <v>241</v>
      </c>
      <c r="J4" s="104" t="s">
        <v>8</v>
      </c>
      <c r="K4" s="104" t="s">
        <v>9</v>
      </c>
      <c r="L4" s="104" t="s">
        <v>228</v>
      </c>
      <c r="M4" s="104" t="s">
        <v>232</v>
      </c>
      <c r="N4" s="105" t="s">
        <v>11</v>
      </c>
    </row>
    <row r="5" spans="1:19" ht="12.75" customHeight="1" x14ac:dyDescent="0.25">
      <c r="A5" s="180">
        <v>1</v>
      </c>
      <c r="B5" s="54" t="s">
        <v>12</v>
      </c>
      <c r="C5" s="40">
        <f>'[4]Табела 1'!B3</f>
        <v>26898</v>
      </c>
      <c r="D5" s="40">
        <f>'[4]Табела 1'!C3</f>
        <v>44075</v>
      </c>
      <c r="E5" s="40">
        <f>'[4]Табела 1'!D3</f>
        <v>84015</v>
      </c>
      <c r="F5" s="40">
        <f>'[4]Табела 1'!E3</f>
        <v>26960</v>
      </c>
      <c r="G5" s="40">
        <f>'[4]Табела 1'!F3</f>
        <v>36663</v>
      </c>
      <c r="H5" s="40">
        <f>'[4]Табела 1'!G3</f>
        <v>53661</v>
      </c>
      <c r="I5" s="40">
        <f>'[4]Табела 1'!H3</f>
        <v>22977</v>
      </c>
      <c r="J5" s="40">
        <f>'[4]Табела 1'!I3</f>
        <v>46777</v>
      </c>
      <c r="K5" s="40">
        <f>'[4]Табела 1'!J3</f>
        <v>40732</v>
      </c>
      <c r="L5" s="40">
        <f>'[4]Табела 1'!K3</f>
        <v>51351</v>
      </c>
      <c r="M5" s="40">
        <f>'[4]Табела 1'!L3</f>
        <v>73769</v>
      </c>
      <c r="N5" s="214">
        <f>'[4]Табела 1'!M3</f>
        <v>507878</v>
      </c>
    </row>
    <row r="6" spans="1:19" ht="12.75" customHeight="1" x14ac:dyDescent="0.25">
      <c r="A6" s="180">
        <v>2</v>
      </c>
      <c r="B6" s="54" t="s">
        <v>13</v>
      </c>
      <c r="C6" s="40">
        <f>'[4]Табела 1'!B4</f>
        <v>11</v>
      </c>
      <c r="D6" s="40">
        <f>'[4]Табела 1'!C4</f>
        <v>6480</v>
      </c>
      <c r="E6" s="40">
        <f>'[4]Табела 1'!D4</f>
        <v>2307</v>
      </c>
      <c r="F6" s="40">
        <f>'[4]Табела 1'!E4</f>
        <v>1437</v>
      </c>
      <c r="G6" s="40">
        <f>'[4]Табела 1'!F4</f>
        <v>513</v>
      </c>
      <c r="H6" s="40">
        <f>'[4]Табела 1'!G4</f>
        <v>26</v>
      </c>
      <c r="I6" s="40">
        <f>'[4]Табела 1'!H4</f>
        <v>0</v>
      </c>
      <c r="J6" s="40">
        <f>'[4]Табела 1'!I4</f>
        <v>61</v>
      </c>
      <c r="K6" s="40">
        <f>'[4]Табела 1'!J4</f>
        <v>30</v>
      </c>
      <c r="L6" s="40">
        <f>'[4]Табела 1'!K4</f>
        <v>1300</v>
      </c>
      <c r="M6" s="40">
        <f>'[4]Табела 1'!L4</f>
        <v>662</v>
      </c>
      <c r="N6" s="214">
        <f>'[4]Табела 1'!M4</f>
        <v>12827</v>
      </c>
    </row>
    <row r="7" spans="1:19" ht="12.75" customHeight="1" x14ac:dyDescent="0.25">
      <c r="A7" s="180">
        <v>3</v>
      </c>
      <c r="B7" s="54" t="s">
        <v>14</v>
      </c>
      <c r="C7" s="40">
        <f>'[4]Табела 1'!B5</f>
        <v>1970</v>
      </c>
      <c r="D7" s="40">
        <f>'[4]Табела 1'!C5</f>
        <v>5360</v>
      </c>
      <c r="E7" s="40">
        <f>'[4]Табела 1'!D5</f>
        <v>5778</v>
      </c>
      <c r="F7" s="40">
        <f>'[4]Табела 1'!E5</f>
        <v>7105</v>
      </c>
      <c r="G7" s="40">
        <f>'[4]Табела 1'!F5</f>
        <v>2977</v>
      </c>
      <c r="H7" s="40">
        <f>'[4]Табела 1'!G5</f>
        <v>2268</v>
      </c>
      <c r="I7" s="40">
        <f>'[4]Табела 1'!H5</f>
        <v>393</v>
      </c>
      <c r="J7" s="40">
        <f>'[4]Табела 1'!I5</f>
        <v>2855</v>
      </c>
      <c r="K7" s="40">
        <f>'[4]Табела 1'!J5</f>
        <v>4122</v>
      </c>
      <c r="L7" s="40">
        <f>'[4]Табела 1'!K5</f>
        <v>3091</v>
      </c>
      <c r="M7" s="40">
        <f>'[4]Табела 1'!L5</f>
        <v>2530</v>
      </c>
      <c r="N7" s="214">
        <f>'[4]Табела 1'!M5</f>
        <v>38449</v>
      </c>
    </row>
    <row r="8" spans="1:19" ht="12.75" customHeight="1" x14ac:dyDescent="0.25">
      <c r="A8" s="180">
        <v>4</v>
      </c>
      <c r="B8" s="54" t="s">
        <v>202</v>
      </c>
      <c r="C8" s="40">
        <f>'[4]Табела 1'!B6</f>
        <v>0</v>
      </c>
      <c r="D8" s="40">
        <f>'[4]Табела 1'!C6</f>
        <v>0</v>
      </c>
      <c r="E8" s="40">
        <f>'[4]Табела 1'!D6</f>
        <v>0</v>
      </c>
      <c r="F8" s="40">
        <f>'[4]Табела 1'!E6</f>
        <v>0</v>
      </c>
      <c r="G8" s="40">
        <f>'[4]Табела 1'!F6</f>
        <v>0</v>
      </c>
      <c r="H8" s="40">
        <f>'[4]Табела 1'!G6</f>
        <v>0</v>
      </c>
      <c r="I8" s="40">
        <f>'[4]Табела 1'!H6</f>
        <v>0</v>
      </c>
      <c r="J8" s="40">
        <f>'[4]Табела 1'!I6</f>
        <v>0</v>
      </c>
      <c r="K8" s="40">
        <f>'[4]Табела 1'!J6</f>
        <v>0</v>
      </c>
      <c r="L8" s="40">
        <f>'[4]Табела 1'!K6</f>
        <v>0</v>
      </c>
      <c r="M8" s="40">
        <f>'[4]Табела 1'!L6</f>
        <v>0</v>
      </c>
      <c r="N8" s="214">
        <f>'[4]Табела 1'!M6</f>
        <v>0</v>
      </c>
    </row>
    <row r="9" spans="1:19" ht="12.75" customHeight="1" x14ac:dyDescent="0.25">
      <c r="A9" s="180">
        <v>5</v>
      </c>
      <c r="B9" s="54" t="s">
        <v>15</v>
      </c>
      <c r="C9" s="203">
        <f>'[4]Табела 1'!B7</f>
        <v>0</v>
      </c>
      <c r="D9" s="203">
        <f>'[4]Табела 1'!C7</f>
        <v>0</v>
      </c>
      <c r="E9" s="203">
        <f>'[4]Табела 1'!D7</f>
        <v>0</v>
      </c>
      <c r="F9" s="203">
        <f>'[4]Табела 1'!E7</f>
        <v>0</v>
      </c>
      <c r="G9" s="203">
        <f>'[4]Табела 1'!F7</f>
        <v>2</v>
      </c>
      <c r="H9" s="203">
        <f>'[4]Табела 1'!G7</f>
        <v>2</v>
      </c>
      <c r="I9" s="203">
        <f>'[4]Табела 1'!H7</f>
        <v>0</v>
      </c>
      <c r="J9" s="203">
        <f>'[4]Табела 1'!I7</f>
        <v>0</v>
      </c>
      <c r="K9" s="203">
        <f>'[4]Табела 1'!J7</f>
        <v>8</v>
      </c>
      <c r="L9" s="203">
        <f>'[4]Табела 1'!K7</f>
        <v>1</v>
      </c>
      <c r="M9" s="203">
        <f>'[4]Табела 1'!L7</f>
        <v>0</v>
      </c>
      <c r="N9" s="214">
        <f>'[4]Табела 1'!M7</f>
        <v>13</v>
      </c>
    </row>
    <row r="10" spans="1:19" ht="12.75" customHeight="1" x14ac:dyDescent="0.25">
      <c r="A10" s="180">
        <v>6</v>
      </c>
      <c r="B10" s="54" t="s">
        <v>16</v>
      </c>
      <c r="C10" s="203">
        <f>'[4]Табела 1'!B8</f>
        <v>1</v>
      </c>
      <c r="D10" s="203">
        <f>'[4]Табела 1'!C8</f>
        <v>6</v>
      </c>
      <c r="E10" s="203">
        <f>'[4]Табела 1'!D8</f>
        <v>15</v>
      </c>
      <c r="F10" s="203">
        <f>'[4]Табела 1'!E8</f>
        <v>1</v>
      </c>
      <c r="G10" s="203">
        <f>'[4]Табела 1'!F8</f>
        <v>7</v>
      </c>
      <c r="H10" s="203">
        <f>'[4]Табела 1'!G8</f>
        <v>8</v>
      </c>
      <c r="I10" s="203">
        <f>'[4]Табела 1'!H8</f>
        <v>0</v>
      </c>
      <c r="J10" s="203">
        <f>'[4]Табела 1'!I8</f>
        <v>4</v>
      </c>
      <c r="K10" s="203">
        <f>'[4]Табела 1'!J8</f>
        <v>10</v>
      </c>
      <c r="L10" s="203">
        <f>'[4]Табела 1'!K8</f>
        <v>5</v>
      </c>
      <c r="M10" s="203">
        <f>'[4]Табела 1'!L8</f>
        <v>0</v>
      </c>
      <c r="N10" s="214">
        <f>'[4]Табела 1'!M8</f>
        <v>57</v>
      </c>
    </row>
    <row r="11" spans="1:19" ht="12.75" customHeight="1" x14ac:dyDescent="0.25">
      <c r="A11" s="180">
        <v>7</v>
      </c>
      <c r="B11" s="54" t="s">
        <v>17</v>
      </c>
      <c r="C11" s="203">
        <f>'[4]Табела 1'!B9</f>
        <v>276</v>
      </c>
      <c r="D11" s="203">
        <f>'[4]Табела 1'!C9</f>
        <v>512</v>
      </c>
      <c r="E11" s="203">
        <f>'[4]Табела 1'!D9</f>
        <v>155</v>
      </c>
      <c r="F11" s="203">
        <f>'[4]Табела 1'!E9</f>
        <v>166</v>
      </c>
      <c r="G11" s="203">
        <f>'[4]Табела 1'!F9</f>
        <v>329</v>
      </c>
      <c r="H11" s="203">
        <f>'[4]Табела 1'!G9</f>
        <v>143</v>
      </c>
      <c r="I11" s="203">
        <f>'[4]Табела 1'!H9</f>
        <v>0</v>
      </c>
      <c r="J11" s="203">
        <f>'[4]Табела 1'!I9</f>
        <v>100</v>
      </c>
      <c r="K11" s="203">
        <f>'[4]Табела 1'!J9</f>
        <v>145</v>
      </c>
      <c r="L11" s="203">
        <f>'[4]Табела 1'!K9</f>
        <v>41</v>
      </c>
      <c r="M11" s="203">
        <f>'[4]Табела 1'!L9</f>
        <v>97</v>
      </c>
      <c r="N11" s="214">
        <f>'[4]Табела 1'!M9</f>
        <v>1964</v>
      </c>
    </row>
    <row r="12" spans="1:19" ht="12.75" customHeight="1" x14ac:dyDescent="0.25">
      <c r="A12" s="180">
        <v>8</v>
      </c>
      <c r="B12" s="54" t="s">
        <v>203</v>
      </c>
      <c r="C12" s="203">
        <f>'[4]Табела 1'!B10</f>
        <v>8258</v>
      </c>
      <c r="D12" s="203">
        <f>'[4]Табела 1'!C10</f>
        <v>10154</v>
      </c>
      <c r="E12" s="203">
        <f>'[4]Табела 1'!D10</f>
        <v>14641</v>
      </c>
      <c r="F12" s="203">
        <f>'[4]Табела 1'!E10</f>
        <v>5010</v>
      </c>
      <c r="G12" s="203">
        <f>'[4]Табела 1'!F10</f>
        <v>19435</v>
      </c>
      <c r="H12" s="203">
        <f>'[4]Табела 1'!G10</f>
        <v>5224</v>
      </c>
      <c r="I12" s="203">
        <f>'[4]Табела 1'!H10</f>
        <v>450</v>
      </c>
      <c r="J12" s="203">
        <f>'[4]Табела 1'!I10</f>
        <v>3820</v>
      </c>
      <c r="K12" s="203">
        <f>'[4]Табела 1'!J10</f>
        <v>4757</v>
      </c>
      <c r="L12" s="203">
        <f>'[4]Табела 1'!K10</f>
        <v>6165</v>
      </c>
      <c r="M12" s="203">
        <f>'[4]Табела 1'!L10</f>
        <v>12066</v>
      </c>
      <c r="N12" s="214">
        <f>'[4]Табела 1'!M10</f>
        <v>89980</v>
      </c>
    </row>
    <row r="13" spans="1:19" ht="12.75" customHeight="1" x14ac:dyDescent="0.25">
      <c r="A13" s="180">
        <v>9</v>
      </c>
      <c r="B13" s="54" t="s">
        <v>204</v>
      </c>
      <c r="C13" s="203">
        <f>'[4]Табела 1'!B11</f>
        <v>9018</v>
      </c>
      <c r="D13" s="203">
        <f>'[4]Табела 1'!C11</f>
        <v>11009</v>
      </c>
      <c r="E13" s="203">
        <f>'[4]Табела 1'!D11</f>
        <v>25249</v>
      </c>
      <c r="F13" s="203">
        <f>'[4]Табела 1'!E11</f>
        <v>2487</v>
      </c>
      <c r="G13" s="203">
        <f>'[4]Табела 1'!F11</f>
        <v>17884</v>
      </c>
      <c r="H13" s="203">
        <f>'[4]Табела 1'!G11</f>
        <v>5591</v>
      </c>
      <c r="I13" s="203">
        <f>'[4]Табела 1'!H11</f>
        <v>283</v>
      </c>
      <c r="J13" s="203">
        <f>'[4]Табела 1'!I11</f>
        <v>1527</v>
      </c>
      <c r="K13" s="203">
        <f>'[4]Табела 1'!J11</f>
        <v>2247</v>
      </c>
      <c r="L13" s="203">
        <f>'[4]Табела 1'!K11</f>
        <v>2360</v>
      </c>
      <c r="M13" s="203">
        <f>'[4]Табела 1'!L11</f>
        <v>4111</v>
      </c>
      <c r="N13" s="214">
        <f>'[4]Табела 1'!M11</f>
        <v>81766</v>
      </c>
    </row>
    <row r="14" spans="1:19" ht="12.75" customHeight="1" x14ac:dyDescent="0.25">
      <c r="A14" s="180">
        <v>10</v>
      </c>
      <c r="B14" s="54" t="s">
        <v>18</v>
      </c>
      <c r="C14" s="203">
        <f>'[4]Табела 1'!B15</f>
        <v>37546</v>
      </c>
      <c r="D14" s="40">
        <f>'[4]Табела 1'!C15</f>
        <v>72136</v>
      </c>
      <c r="E14" s="40">
        <f>'[4]Табела 1'!D15</f>
        <v>59670</v>
      </c>
      <c r="F14" s="40">
        <f>'[4]Табела 1'!E15</f>
        <v>59462</v>
      </c>
      <c r="G14" s="40">
        <f>'[4]Табела 1'!F15</f>
        <v>55246</v>
      </c>
      <c r="H14" s="40">
        <f>'[4]Табела 1'!G15</f>
        <v>82589</v>
      </c>
      <c r="I14" s="40">
        <f>'[4]Табела 1'!H15</f>
        <v>40866</v>
      </c>
      <c r="J14" s="40">
        <f>'[4]Табела 1'!I15</f>
        <v>88471</v>
      </c>
      <c r="K14" s="40">
        <f>'[4]Табела 1'!J15</f>
        <v>62953</v>
      </c>
      <c r="L14" s="40">
        <f>'[4]Табела 1'!K15</f>
        <v>62260</v>
      </c>
      <c r="M14" s="40">
        <f>'[4]Табела 1'!L15</f>
        <v>50403</v>
      </c>
      <c r="N14" s="214">
        <f>'[4]Табела 1'!M15</f>
        <v>671602</v>
      </c>
    </row>
    <row r="15" spans="1:19" ht="12.75" customHeight="1" x14ac:dyDescent="0.25">
      <c r="A15" s="180">
        <v>11</v>
      </c>
      <c r="B15" s="54" t="s">
        <v>205</v>
      </c>
      <c r="C15" s="203">
        <f>'[4]Табела 1'!B19</f>
        <v>0</v>
      </c>
      <c r="D15" s="40">
        <f>'[4]Табела 1'!C19</f>
        <v>0</v>
      </c>
      <c r="E15" s="40">
        <f>'[4]Табела 1'!D19</f>
        <v>0</v>
      </c>
      <c r="F15" s="40">
        <f>'[4]Табела 1'!E19</f>
        <v>0</v>
      </c>
      <c r="G15" s="40">
        <f>'[4]Табела 1'!F19</f>
        <v>2</v>
      </c>
      <c r="H15" s="40">
        <f>'[4]Табела 1'!G19</f>
        <v>23</v>
      </c>
      <c r="I15" s="40">
        <f>'[4]Табела 1'!H19</f>
        <v>0</v>
      </c>
      <c r="J15" s="40">
        <f>'[4]Табела 1'!I19</f>
        <v>0</v>
      </c>
      <c r="K15" s="40">
        <f>'[4]Табела 1'!J19</f>
        <v>25</v>
      </c>
      <c r="L15" s="40">
        <f>'[4]Табела 1'!K19</f>
        <v>2</v>
      </c>
      <c r="M15" s="40">
        <f>'[4]Табела 1'!L19</f>
        <v>0</v>
      </c>
      <c r="N15" s="214">
        <f>'[4]Табела 1'!M19</f>
        <v>52</v>
      </c>
    </row>
    <row r="16" spans="1:19" ht="12.75" customHeight="1" x14ac:dyDescent="0.25">
      <c r="A16" s="180">
        <v>12</v>
      </c>
      <c r="B16" s="54" t="s">
        <v>19</v>
      </c>
      <c r="C16" s="203">
        <f>'[4]Табела 1'!B20</f>
        <v>58</v>
      </c>
      <c r="D16" s="40">
        <f>'[4]Табела 1'!C20</f>
        <v>76</v>
      </c>
      <c r="E16" s="40">
        <f>'[4]Табела 1'!D20</f>
        <v>258</v>
      </c>
      <c r="F16" s="40">
        <f>'[4]Табела 1'!E20</f>
        <v>31</v>
      </c>
      <c r="G16" s="40">
        <f>'[4]Табела 1'!F20</f>
        <v>141</v>
      </c>
      <c r="H16" s="40">
        <f>'[4]Табела 1'!G20</f>
        <v>67</v>
      </c>
      <c r="I16" s="40">
        <f>'[4]Табела 1'!H20</f>
        <v>0</v>
      </c>
      <c r="J16" s="40">
        <f>'[4]Табела 1'!I20</f>
        <v>74</v>
      </c>
      <c r="K16" s="40">
        <f>'[4]Табела 1'!J20</f>
        <v>163</v>
      </c>
      <c r="L16" s="40">
        <f>'[4]Табела 1'!K20</f>
        <v>54</v>
      </c>
      <c r="M16" s="40">
        <f>'[4]Табела 1'!L20</f>
        <v>2</v>
      </c>
      <c r="N16" s="214">
        <f>'[4]Табела 1'!M20</f>
        <v>924</v>
      </c>
    </row>
    <row r="17" spans="1:16" ht="12.75" customHeight="1" x14ac:dyDescent="0.25">
      <c r="A17" s="180">
        <v>13</v>
      </c>
      <c r="B17" s="54" t="s">
        <v>20</v>
      </c>
      <c r="C17" s="203">
        <f>'[4]Табела 1'!B21</f>
        <v>2787</v>
      </c>
      <c r="D17" s="40">
        <f>'[4]Табела 1'!C21</f>
        <v>4213</v>
      </c>
      <c r="E17" s="40">
        <f>'[4]Табела 1'!D21</f>
        <v>8207</v>
      </c>
      <c r="F17" s="40">
        <f>'[4]Табела 1'!E21</f>
        <v>1070</v>
      </c>
      <c r="G17" s="40">
        <f>'[4]Табела 1'!F21</f>
        <v>10590</v>
      </c>
      <c r="H17" s="40">
        <f>'[4]Табела 1'!G21</f>
        <v>4023</v>
      </c>
      <c r="I17" s="40">
        <f>'[4]Табела 1'!H21</f>
        <v>157</v>
      </c>
      <c r="J17" s="40">
        <f>'[4]Табела 1'!I21</f>
        <v>1322</v>
      </c>
      <c r="K17" s="40">
        <f>'[4]Табела 1'!J21</f>
        <v>2711</v>
      </c>
      <c r="L17" s="40">
        <f>'[4]Табела 1'!K21</f>
        <v>305</v>
      </c>
      <c r="M17" s="40">
        <f>'[4]Табела 1'!L21</f>
        <v>3616</v>
      </c>
      <c r="N17" s="214">
        <f>'[4]Табела 1'!M21</f>
        <v>39001</v>
      </c>
    </row>
    <row r="18" spans="1:16" ht="12.75" customHeight="1" x14ac:dyDescent="0.25">
      <c r="A18" s="180">
        <v>14</v>
      </c>
      <c r="B18" s="54" t="s">
        <v>206</v>
      </c>
      <c r="C18" s="203">
        <f>'[4]Табела 1'!B22</f>
        <v>1</v>
      </c>
      <c r="D18" s="40">
        <f>'[4]Табела 1'!C22</f>
        <v>1419</v>
      </c>
      <c r="E18" s="40">
        <f>'[4]Табела 1'!D22</f>
        <v>1</v>
      </c>
      <c r="F18" s="40">
        <f>'[4]Табела 1'!E22</f>
        <v>6</v>
      </c>
      <c r="G18" s="40">
        <f>'[4]Табела 1'!F22</f>
        <v>0</v>
      </c>
      <c r="H18" s="40">
        <f>'[4]Табела 1'!G22</f>
        <v>0</v>
      </c>
      <c r="I18" s="40">
        <f>'[4]Табела 1'!H22</f>
        <v>0</v>
      </c>
      <c r="J18" s="40">
        <f>'[4]Табела 1'!I22</f>
        <v>0</v>
      </c>
      <c r="K18" s="40">
        <f>'[4]Табела 1'!J22</f>
        <v>0</v>
      </c>
      <c r="L18" s="40">
        <f>'[4]Табела 1'!K22</f>
        <v>1</v>
      </c>
      <c r="M18" s="40">
        <f>'[4]Табела 1'!L22</f>
        <v>144</v>
      </c>
      <c r="N18" s="214">
        <f>'[4]Табела 1'!M22</f>
        <v>1572</v>
      </c>
    </row>
    <row r="19" spans="1:16" ht="12.75" customHeight="1" x14ac:dyDescent="0.25">
      <c r="A19" s="180">
        <v>15</v>
      </c>
      <c r="B19" s="54" t="s">
        <v>21</v>
      </c>
      <c r="C19" s="203">
        <f>'[4]Табела 1'!B23</f>
        <v>1</v>
      </c>
      <c r="D19" s="40">
        <f>'[4]Табела 1'!C23</f>
        <v>2</v>
      </c>
      <c r="E19" s="40">
        <f>'[4]Табела 1'!D23</f>
        <v>0</v>
      </c>
      <c r="F19" s="40">
        <f>'[4]Табела 1'!E23</f>
        <v>0</v>
      </c>
      <c r="G19" s="40">
        <f>'[4]Табела 1'!F23</f>
        <v>3</v>
      </c>
      <c r="H19" s="40">
        <f>'[4]Табела 1'!G23</f>
        <v>0</v>
      </c>
      <c r="I19" s="40">
        <f>'[4]Табела 1'!H23</f>
        <v>0</v>
      </c>
      <c r="J19" s="40">
        <f>'[4]Табела 1'!I23</f>
        <v>0</v>
      </c>
      <c r="K19" s="40">
        <f>'[4]Табела 1'!J23</f>
        <v>7</v>
      </c>
      <c r="L19" s="40">
        <f>'[4]Табела 1'!K23</f>
        <v>54</v>
      </c>
      <c r="M19" s="40">
        <f>'[4]Табела 1'!L23</f>
        <v>0</v>
      </c>
      <c r="N19" s="214">
        <f>'[4]Табела 1'!M23</f>
        <v>67</v>
      </c>
    </row>
    <row r="20" spans="1:16" ht="12.75" customHeight="1" x14ac:dyDescent="0.25">
      <c r="A20" s="180">
        <v>16</v>
      </c>
      <c r="B20" s="54" t="s">
        <v>22</v>
      </c>
      <c r="C20" s="203">
        <f>'[4]Табела 1'!B24</f>
        <v>27</v>
      </c>
      <c r="D20" s="40">
        <f>'[4]Табела 1'!C24</f>
        <v>44</v>
      </c>
      <c r="E20" s="40">
        <f>'[4]Табела 1'!D24</f>
        <v>70</v>
      </c>
      <c r="F20" s="40">
        <f>'[4]Табела 1'!E24</f>
        <v>6</v>
      </c>
      <c r="G20" s="40">
        <f>'[4]Табела 1'!F24</f>
        <v>884</v>
      </c>
      <c r="H20" s="40">
        <f>'[4]Табела 1'!G24</f>
        <v>0</v>
      </c>
      <c r="I20" s="40">
        <f>'[4]Табела 1'!H24</f>
        <v>0</v>
      </c>
      <c r="J20" s="40">
        <f>'[4]Табела 1'!I24</f>
        <v>23</v>
      </c>
      <c r="K20" s="40">
        <f>'[4]Табела 1'!J24</f>
        <v>0</v>
      </c>
      <c r="L20" s="40">
        <f>'[4]Табела 1'!K24</f>
        <v>2</v>
      </c>
      <c r="M20" s="40">
        <f>'[4]Табела 1'!L24</f>
        <v>3</v>
      </c>
      <c r="N20" s="214">
        <f>'[4]Табела 1'!M24</f>
        <v>1059</v>
      </c>
    </row>
    <row r="21" spans="1:16" ht="12.75" customHeight="1" x14ac:dyDescent="0.25">
      <c r="A21" s="180">
        <v>17</v>
      </c>
      <c r="B21" s="54" t="s">
        <v>23</v>
      </c>
      <c r="C21" s="203">
        <f>'[4]Табела 1'!B25</f>
        <v>0</v>
      </c>
      <c r="D21" s="40">
        <f>'[4]Табела 1'!C25</f>
        <v>0</v>
      </c>
      <c r="E21" s="40">
        <f>'[4]Табела 1'!D25</f>
        <v>0</v>
      </c>
      <c r="F21" s="40">
        <f>'[4]Табела 1'!E25</f>
        <v>1</v>
      </c>
      <c r="G21" s="40">
        <f>'[4]Табела 1'!F25</f>
        <v>0</v>
      </c>
      <c r="H21" s="40">
        <f>'[4]Табела 1'!G25</f>
        <v>0</v>
      </c>
      <c r="I21" s="40">
        <f>'[4]Табела 1'!H25</f>
        <v>0</v>
      </c>
      <c r="J21" s="40">
        <f>'[4]Табела 1'!I25</f>
        <v>0</v>
      </c>
      <c r="K21" s="40">
        <f>'[4]Табела 1'!J25</f>
        <v>0</v>
      </c>
      <c r="L21" s="40">
        <f>'[4]Табела 1'!K25</f>
        <v>0</v>
      </c>
      <c r="M21" s="40">
        <f>'[4]Табела 1'!L25</f>
        <v>4</v>
      </c>
      <c r="N21" s="214">
        <f>'[4]Табела 1'!M25</f>
        <v>5</v>
      </c>
    </row>
    <row r="22" spans="1:16" ht="12.75" customHeight="1" x14ac:dyDescent="0.25">
      <c r="A22" s="180">
        <v>18</v>
      </c>
      <c r="B22" s="54" t="s">
        <v>208</v>
      </c>
      <c r="C22" s="203">
        <f>'[4]Табела 1'!B26</f>
        <v>5302</v>
      </c>
      <c r="D22" s="40">
        <f>'[4]Табела 1'!C26</f>
        <v>48883</v>
      </c>
      <c r="E22" s="40">
        <f>'[4]Табела 1'!D26</f>
        <v>29409</v>
      </c>
      <c r="F22" s="40">
        <f>'[4]Табела 1'!E26</f>
        <v>7488</v>
      </c>
      <c r="G22" s="40">
        <f>'[4]Табела 1'!F26</f>
        <v>44967</v>
      </c>
      <c r="H22" s="40">
        <f>'[4]Табела 1'!G26</f>
        <v>9862</v>
      </c>
      <c r="I22" s="40">
        <f>'[4]Табела 1'!H26</f>
        <v>6005</v>
      </c>
      <c r="J22" s="40">
        <f>'[4]Табела 1'!I26</f>
        <v>18938</v>
      </c>
      <c r="K22" s="40">
        <f>'[4]Табела 1'!J26</f>
        <v>15219</v>
      </c>
      <c r="L22" s="40">
        <f>'[4]Табела 1'!K26</f>
        <v>9446</v>
      </c>
      <c r="M22" s="40">
        <f>'[4]Табела 1'!L26</f>
        <v>20260</v>
      </c>
      <c r="N22" s="214">
        <f>'[4]Табела 1'!M26</f>
        <v>215779</v>
      </c>
    </row>
    <row r="23" spans="1:16" ht="12.75" customHeight="1" thickBot="1" x14ac:dyDescent="0.3">
      <c r="A23" s="106"/>
      <c r="B23" s="107" t="s">
        <v>11</v>
      </c>
      <c r="C23" s="207">
        <f>'[4]Табела 1'!B27</f>
        <v>54963</v>
      </c>
      <c r="D23" s="207">
        <f>'[4]Табела 1'!C27</f>
        <v>148039</v>
      </c>
      <c r="E23" s="207">
        <f>'[4]Табела 1'!D27</f>
        <v>147528</v>
      </c>
      <c r="F23" s="207">
        <f>'[4]Табела 1'!E27</f>
        <v>81594</v>
      </c>
      <c r="G23" s="207">
        <f>'[4]Табела 1'!F27</f>
        <v>125050</v>
      </c>
      <c r="H23" s="207">
        <f>'[4]Табела 1'!G27</f>
        <v>103952</v>
      </c>
      <c r="I23" s="207">
        <f>'[4]Табела 1'!H27</f>
        <v>45784</v>
      </c>
      <c r="J23" s="207">
        <f>'[4]Табела 1'!I27</f>
        <v>115534</v>
      </c>
      <c r="K23" s="207">
        <f>'[4]Табела 1'!J27</f>
        <v>88633</v>
      </c>
      <c r="L23" s="207">
        <f>'[4]Табела 1'!K27</f>
        <v>97424</v>
      </c>
      <c r="M23" s="207">
        <f>'[4]Табела 1'!L27</f>
        <v>127181</v>
      </c>
      <c r="N23" s="208">
        <f>'[4]Табела 1'!M27</f>
        <v>1135682</v>
      </c>
    </row>
    <row r="24" spans="1:16" s="59" customFormat="1" x14ac:dyDescent="0.25">
      <c r="A24" s="56"/>
      <c r="B24" s="57"/>
      <c r="C24" s="58"/>
      <c r="D24" s="58"/>
      <c r="E24" s="58"/>
      <c r="F24" s="58"/>
      <c r="G24" s="58"/>
      <c r="H24" s="58"/>
      <c r="I24" s="58"/>
      <c r="J24" s="58"/>
      <c r="K24" s="58"/>
      <c r="L24" s="58"/>
      <c r="M24" s="58"/>
      <c r="N24" s="58"/>
    </row>
    <row r="25" spans="1:16" ht="13.5" thickBot="1" x14ac:dyDescent="0.3">
      <c r="C25" s="55"/>
      <c r="P25" s="26" t="s">
        <v>225</v>
      </c>
    </row>
    <row r="26" spans="1:16" ht="19.5" customHeight="1" x14ac:dyDescent="0.25">
      <c r="A26" s="314" t="s">
        <v>1</v>
      </c>
      <c r="B26" s="316" t="s">
        <v>223</v>
      </c>
      <c r="C26" s="326" t="s">
        <v>24</v>
      </c>
      <c r="D26" s="326"/>
      <c r="E26" s="326"/>
      <c r="F26" s="326"/>
      <c r="G26" s="326"/>
      <c r="H26" s="324" t="s">
        <v>11</v>
      </c>
    </row>
    <row r="27" spans="1:16" ht="20.25" customHeight="1" x14ac:dyDescent="0.25">
      <c r="A27" s="315"/>
      <c r="B27" s="317"/>
      <c r="C27" s="159" t="s">
        <v>28</v>
      </c>
      <c r="D27" s="159" t="s">
        <v>26</v>
      </c>
      <c r="E27" s="159" t="s">
        <v>29</v>
      </c>
      <c r="F27" s="159" t="s">
        <v>30</v>
      </c>
      <c r="G27" s="159" t="s">
        <v>229</v>
      </c>
      <c r="H27" s="325"/>
    </row>
    <row r="28" spans="1:16" x14ac:dyDescent="0.2">
      <c r="A28" s="180">
        <v>19</v>
      </c>
      <c r="B28" s="52" t="s">
        <v>41</v>
      </c>
      <c r="C28" s="145">
        <f>'[4]Табела 1'!B30</f>
        <v>3261</v>
      </c>
      <c r="D28" s="145">
        <f>'[4]Табела 1'!C30</f>
        <v>452</v>
      </c>
      <c r="E28" s="145">
        <f>'[4]Табела 1'!D30</f>
        <v>3515</v>
      </c>
      <c r="F28" s="145">
        <f>'[4]Табела 1'!E30</f>
        <v>8137</v>
      </c>
      <c r="G28" s="145">
        <f>'[4]Табела 1'!G30</f>
        <v>22466</v>
      </c>
      <c r="H28" s="224">
        <f>'[4]Табела 1'!H30</f>
        <v>37831</v>
      </c>
      <c r="I28" s="26" t="s">
        <v>225</v>
      </c>
    </row>
    <row r="29" spans="1:16" ht="13.5" thickBot="1" x14ac:dyDescent="0.25">
      <c r="A29" s="157">
        <v>20</v>
      </c>
      <c r="B29" s="127" t="s">
        <v>226</v>
      </c>
      <c r="C29" s="145">
        <f>'[4]Табела 1'!B34</f>
        <v>0</v>
      </c>
      <c r="D29" s="145">
        <f>'[4]Табела 1'!C34</f>
        <v>0</v>
      </c>
      <c r="E29" s="145">
        <f>'[4]Табела 1'!D34</f>
        <v>0</v>
      </c>
      <c r="F29" s="145">
        <f>'[4]Табела 1'!E34</f>
        <v>0</v>
      </c>
      <c r="G29" s="145">
        <f>'[4]Табела 1'!G34</f>
        <v>0</v>
      </c>
      <c r="H29" s="224">
        <f>'[4]Табела 1'!H34</f>
        <v>0</v>
      </c>
      <c r="K29" s="128"/>
      <c r="L29" s="128"/>
      <c r="M29" s="133"/>
      <c r="N29" s="133"/>
    </row>
    <row r="30" spans="1:16" x14ac:dyDescent="0.2">
      <c r="A30" s="131">
        <v>21</v>
      </c>
      <c r="B30" s="132" t="s">
        <v>224</v>
      </c>
      <c r="C30" s="145">
        <f>'[4]Табела 1'!B35</f>
        <v>379</v>
      </c>
      <c r="D30" s="145">
        <f>'[4]Табела 1'!C35</f>
        <v>214</v>
      </c>
      <c r="E30" s="145">
        <f>'[4]Табела 1'!D35</f>
        <v>600</v>
      </c>
      <c r="F30" s="145">
        <f>'[4]Табела 1'!E35</f>
        <v>471</v>
      </c>
      <c r="G30" s="145">
        <f>'[4]Табела 1'!G35</f>
        <v>0</v>
      </c>
      <c r="H30" s="224">
        <f>'[4]Табела 1'!H35</f>
        <v>1664</v>
      </c>
      <c r="J30" s="26" t="s">
        <v>225</v>
      </c>
      <c r="K30" s="327" t="s">
        <v>25</v>
      </c>
      <c r="L30" s="328"/>
      <c r="M30" s="320">
        <f>N23+H31</f>
        <v>1175177</v>
      </c>
      <c r="N30" s="321"/>
    </row>
    <row r="31" spans="1:16" ht="13.5" thickBot="1" x14ac:dyDescent="0.3">
      <c r="A31" s="106"/>
      <c r="B31" s="107" t="s">
        <v>11</v>
      </c>
      <c r="C31" s="207">
        <f>'[4]Табела 1'!B40</f>
        <v>3640</v>
      </c>
      <c r="D31" s="207">
        <f>'[4]Табела 1'!C40</f>
        <v>666</v>
      </c>
      <c r="E31" s="207">
        <f>'[4]Табела 1'!D40</f>
        <v>4115</v>
      </c>
      <c r="F31" s="207">
        <f>'[4]Табела 1'!E40</f>
        <v>8608</v>
      </c>
      <c r="G31" s="207">
        <f>'[4]Табела 1'!G40</f>
        <v>22466</v>
      </c>
      <c r="H31" s="208">
        <f>'[4]Табела 1'!H40</f>
        <v>39495</v>
      </c>
      <c r="K31" s="329"/>
      <c r="L31" s="330"/>
      <c r="M31" s="322"/>
      <c r="N31" s="323"/>
    </row>
    <row r="32" spans="1:16" ht="24" customHeight="1" x14ac:dyDescent="0.25">
      <c r="I32" s="178"/>
      <c r="J32" s="178"/>
      <c r="K32" s="178"/>
      <c r="L32" s="178"/>
      <c r="M32" s="178"/>
      <c r="N32" s="178"/>
    </row>
    <row r="33" spans="1:14" ht="66.75" customHeight="1" x14ac:dyDescent="0.25">
      <c r="A33" s="311" t="s">
        <v>245</v>
      </c>
      <c r="B33" s="311"/>
      <c r="C33" s="311"/>
      <c r="D33" s="311"/>
      <c r="E33" s="311"/>
      <c r="F33" s="311"/>
      <c r="G33" s="311"/>
      <c r="H33" s="311"/>
      <c r="I33" s="311"/>
      <c r="J33" s="311"/>
      <c r="K33" s="311"/>
      <c r="L33" s="311"/>
      <c r="M33" s="311"/>
      <c r="N33" s="311"/>
    </row>
    <row r="34" spans="1:14" ht="62.25" customHeight="1" x14ac:dyDescent="0.25">
      <c r="A34" s="313"/>
      <c r="B34" s="313"/>
      <c r="C34" s="313"/>
      <c r="D34" s="313"/>
      <c r="E34" s="313"/>
      <c r="F34" s="313"/>
      <c r="G34" s="313"/>
      <c r="H34" s="313"/>
      <c r="I34" s="182"/>
      <c r="J34" s="182"/>
    </row>
    <row r="35" spans="1:14" ht="69.75" customHeight="1" x14ac:dyDescent="0.25">
      <c r="A35" s="312"/>
      <c r="B35" s="312"/>
      <c r="C35" s="312"/>
      <c r="D35" s="312"/>
      <c r="E35" s="312"/>
      <c r="F35" s="312"/>
      <c r="G35" s="312"/>
      <c r="H35" s="312"/>
      <c r="I35" s="181"/>
      <c r="J35" s="181"/>
      <c r="K35" s="179"/>
      <c r="L35" s="179"/>
      <c r="M35" s="179"/>
      <c r="N35" s="179"/>
    </row>
    <row r="37" spans="1:14" ht="12.75" customHeight="1" x14ac:dyDescent="0.25">
      <c r="C37" s="162"/>
      <c r="D37" s="162"/>
      <c r="E37" s="162"/>
      <c r="F37" s="162"/>
      <c r="G37" s="162"/>
      <c r="H37" s="162"/>
      <c r="I37" s="162"/>
      <c r="J37" s="162"/>
      <c r="K37" s="162"/>
      <c r="L37" s="162"/>
      <c r="M37" s="162"/>
      <c r="N37" s="162"/>
    </row>
    <row r="38" spans="1:14" ht="12.75" customHeight="1" x14ac:dyDescent="0.25">
      <c r="C38" s="162"/>
      <c r="D38" s="162"/>
      <c r="E38" s="162"/>
      <c r="F38" s="162"/>
      <c r="G38" s="162"/>
      <c r="H38" s="162"/>
      <c r="I38" s="162"/>
      <c r="J38" s="162"/>
      <c r="K38" s="162"/>
      <c r="L38" s="162"/>
      <c r="M38" s="162"/>
      <c r="N38" s="162"/>
    </row>
    <row r="39" spans="1:14" ht="12.75" customHeight="1" x14ac:dyDescent="0.25">
      <c r="C39" s="162"/>
      <c r="D39" s="162"/>
      <c r="E39" s="162"/>
      <c r="F39" s="162"/>
      <c r="G39" s="162"/>
      <c r="H39" s="162"/>
      <c r="I39" s="162"/>
      <c r="J39" s="162"/>
      <c r="K39" s="162"/>
      <c r="L39" s="162"/>
      <c r="M39" s="162"/>
      <c r="N39" s="162"/>
    </row>
    <row r="40" spans="1:14" ht="15" x14ac:dyDescent="0.25">
      <c r="C40" s="162"/>
      <c r="D40" s="162"/>
      <c r="E40" s="162"/>
      <c r="F40" s="162"/>
      <c r="G40" s="162"/>
      <c r="H40" s="162"/>
    </row>
    <row r="41" spans="1:14" ht="15" x14ac:dyDescent="0.25">
      <c r="C41" s="162"/>
      <c r="D41" s="162"/>
      <c r="E41" s="162"/>
      <c r="F41" s="162"/>
      <c r="G41" s="162"/>
      <c r="H41" s="162"/>
    </row>
    <row r="45" spans="1:14" x14ac:dyDescent="0.25">
      <c r="A45" s="255"/>
      <c r="B45" s="255"/>
      <c r="C45" s="255"/>
      <c r="D45" s="255"/>
      <c r="E45" s="255"/>
      <c r="F45" s="255"/>
      <c r="G45" s="255"/>
      <c r="H45" s="255"/>
      <c r="I45" s="255"/>
      <c r="J45" s="255"/>
      <c r="K45" s="255"/>
    </row>
    <row r="46" spans="1:14" x14ac:dyDescent="0.25">
      <c r="A46" s="255"/>
      <c r="B46" s="255"/>
      <c r="C46" s="255"/>
      <c r="D46" s="255"/>
      <c r="E46" s="255"/>
      <c r="F46" s="255"/>
      <c r="G46" s="255"/>
      <c r="H46" s="255"/>
      <c r="I46" s="255"/>
      <c r="J46" s="255"/>
      <c r="K46" s="255"/>
    </row>
    <row r="47" spans="1:14" x14ac:dyDescent="0.25">
      <c r="A47" s="255"/>
      <c r="B47" s="255"/>
      <c r="C47" s="255"/>
      <c r="D47" s="255"/>
      <c r="E47" s="255"/>
      <c r="F47" s="255"/>
      <c r="G47" s="255"/>
      <c r="H47" s="255"/>
      <c r="I47" s="255"/>
      <c r="J47" s="255"/>
      <c r="K47" s="255"/>
    </row>
    <row r="48" spans="1:14" x14ac:dyDescent="0.25">
      <c r="A48" s="255"/>
      <c r="B48" s="255"/>
      <c r="C48" s="255"/>
      <c r="D48" s="255"/>
      <c r="E48" s="255"/>
      <c r="F48" s="255"/>
      <c r="G48" s="255"/>
      <c r="H48" s="255"/>
      <c r="I48" s="255"/>
      <c r="J48" s="255"/>
      <c r="K48" s="255"/>
    </row>
  </sheetData>
  <mergeCells count="13">
    <mergeCell ref="A1:N1"/>
    <mergeCell ref="A3:A4"/>
    <mergeCell ref="B3:B4"/>
    <mergeCell ref="M30:N31"/>
    <mergeCell ref="H26:H27"/>
    <mergeCell ref="C26:G26"/>
    <mergeCell ref="K30:L31"/>
    <mergeCell ref="C3:M3"/>
    <mergeCell ref="A33:N33"/>
    <mergeCell ref="A35:H35"/>
    <mergeCell ref="A34:H34"/>
    <mergeCell ref="A26:A27"/>
    <mergeCell ref="B26:B27"/>
  </mergeCells>
  <printOptions horizontalCentered="1" verticalCentered="1"/>
  <pageMargins left="0.62992125984251968" right="0.62992125984251968" top="0" bottom="0" header="0.31496062992125984" footer="0.31496062992125984"/>
  <pageSetup paperSize="9" scale="77"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U48"/>
  <sheetViews>
    <sheetView showGridLines="0" zoomScale="85" zoomScaleNormal="85" workbookViewId="0">
      <selection activeCell="A2" sqref="A2:B4"/>
    </sheetView>
  </sheetViews>
  <sheetFormatPr defaultColWidth="9.140625" defaultRowHeight="12.75" x14ac:dyDescent="0.25"/>
  <cols>
    <col min="1" max="1" width="4.85546875" style="26" customWidth="1"/>
    <col min="2" max="2" width="27.140625" style="26" bestFit="1" customWidth="1"/>
    <col min="3" max="14" width="12.2851562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4" ht="18.75" x14ac:dyDescent="0.25">
      <c r="A1" s="294" t="s">
        <v>207</v>
      </c>
      <c r="B1" s="294"/>
      <c r="C1" s="294"/>
      <c r="D1" s="294"/>
      <c r="E1" s="294"/>
      <c r="F1" s="294"/>
      <c r="G1" s="294"/>
      <c r="H1" s="294"/>
      <c r="I1" s="294"/>
      <c r="J1" s="294"/>
      <c r="K1" s="294"/>
      <c r="L1" s="294"/>
      <c r="M1" s="294"/>
      <c r="N1" s="294"/>
    </row>
    <row r="2" spans="1:14" ht="13.5" thickBot="1" x14ac:dyDescent="0.3">
      <c r="N2" s="38" t="s">
        <v>0</v>
      </c>
    </row>
    <row r="3" spans="1:14" ht="25.5" customHeight="1" x14ac:dyDescent="0.25">
      <c r="A3" s="302" t="s">
        <v>1</v>
      </c>
      <c r="B3" s="331" t="s">
        <v>223</v>
      </c>
      <c r="C3" s="301" t="s">
        <v>2</v>
      </c>
      <c r="D3" s="301"/>
      <c r="E3" s="301"/>
      <c r="F3" s="301"/>
      <c r="G3" s="301"/>
      <c r="H3" s="301"/>
      <c r="I3" s="301"/>
      <c r="J3" s="301"/>
      <c r="K3" s="301"/>
      <c r="L3" s="301"/>
      <c r="M3" s="301"/>
      <c r="N3" s="28" t="s">
        <v>2</v>
      </c>
    </row>
    <row r="4" spans="1:14" ht="27" customHeight="1" x14ac:dyDescent="0.25">
      <c r="A4" s="303"/>
      <c r="B4" s="332"/>
      <c r="C4" s="29" t="s">
        <v>73</v>
      </c>
      <c r="D4" s="29" t="s">
        <v>3</v>
      </c>
      <c r="E4" s="29" t="s">
        <v>4</v>
      </c>
      <c r="F4" s="29" t="s">
        <v>5</v>
      </c>
      <c r="G4" s="29" t="s">
        <v>7</v>
      </c>
      <c r="H4" s="29" t="s">
        <v>6</v>
      </c>
      <c r="I4" s="29" t="s">
        <v>241</v>
      </c>
      <c r="J4" s="29" t="s">
        <v>8</v>
      </c>
      <c r="K4" s="29" t="s">
        <v>31</v>
      </c>
      <c r="L4" s="29" t="s">
        <v>228</v>
      </c>
      <c r="M4" s="29" t="s">
        <v>233</v>
      </c>
      <c r="N4" s="30" t="s">
        <v>11</v>
      </c>
    </row>
    <row r="5" spans="1:14" x14ac:dyDescent="0.25">
      <c r="A5" s="61">
        <v>1</v>
      </c>
      <c r="B5" s="54" t="s">
        <v>12</v>
      </c>
      <c r="C5" s="40">
        <f>'[5]Табела 1'!B3</f>
        <v>40566</v>
      </c>
      <c r="D5" s="40">
        <f>'[5]Табела 1'!C3</f>
        <v>49214</v>
      </c>
      <c r="E5" s="40">
        <f>'[5]Табела 1'!D3</f>
        <v>30217</v>
      </c>
      <c r="F5" s="40">
        <f>'[5]Табела 1'!E3</f>
        <v>15018</v>
      </c>
      <c r="G5" s="40">
        <f>'[5]Табела 1'!F3</f>
        <v>53950</v>
      </c>
      <c r="H5" s="40">
        <f>'[5]Табела 1'!G3</f>
        <v>16943</v>
      </c>
      <c r="I5" s="40">
        <f>'[5]Табела 1'!H3</f>
        <v>5102</v>
      </c>
      <c r="J5" s="40">
        <f>'[5]Табела 1'!I3</f>
        <v>35166</v>
      </c>
      <c r="K5" s="40">
        <f>'[5]Табела 1'!J3</f>
        <v>14783</v>
      </c>
      <c r="L5" s="40">
        <f>'[5]Табела 1'!K3</f>
        <v>38906</v>
      </c>
      <c r="M5" s="40">
        <f>'[5]Табела 1'!L3</f>
        <v>33324</v>
      </c>
      <c r="N5" s="210">
        <f>'[5]Табела 1'!M3</f>
        <v>333189</v>
      </c>
    </row>
    <row r="6" spans="1:14" x14ac:dyDescent="0.25">
      <c r="A6" s="61">
        <v>2</v>
      </c>
      <c r="B6" s="54" t="s">
        <v>13</v>
      </c>
      <c r="C6" s="40">
        <f>'[5]Табела 1'!B4</f>
        <v>648</v>
      </c>
      <c r="D6" s="40">
        <f>'[5]Табела 1'!C4</f>
        <v>30166</v>
      </c>
      <c r="E6" s="40">
        <f>'[5]Табела 1'!D4</f>
        <v>8450</v>
      </c>
      <c r="F6" s="40">
        <f>'[5]Табела 1'!E4</f>
        <v>7630</v>
      </c>
      <c r="G6" s="40">
        <f>'[5]Табела 1'!F4</f>
        <v>46812</v>
      </c>
      <c r="H6" s="40">
        <f>'[5]Табела 1'!G4</f>
        <v>1019</v>
      </c>
      <c r="I6" s="40">
        <f>'[5]Табела 1'!H4</f>
        <v>0</v>
      </c>
      <c r="J6" s="40">
        <f>'[5]Табела 1'!I4</f>
        <v>4917</v>
      </c>
      <c r="K6" s="40">
        <f>'[5]Табела 1'!J4</f>
        <v>0</v>
      </c>
      <c r="L6" s="40">
        <f>'[5]Табела 1'!K4</f>
        <v>29636</v>
      </c>
      <c r="M6" s="40">
        <f>'[5]Табела 1'!L4</f>
        <v>14349</v>
      </c>
      <c r="N6" s="210">
        <f>'[5]Табела 1'!M4</f>
        <v>143627</v>
      </c>
    </row>
    <row r="7" spans="1:14" x14ac:dyDescent="0.25">
      <c r="A7" s="61">
        <v>3</v>
      </c>
      <c r="B7" s="54" t="s">
        <v>14</v>
      </c>
      <c r="C7" s="40">
        <f>'[5]Табела 1'!B5</f>
        <v>23596</v>
      </c>
      <c r="D7" s="40">
        <f>'[5]Табела 1'!C5</f>
        <v>60201</v>
      </c>
      <c r="E7" s="40">
        <f>'[5]Табела 1'!D5</f>
        <v>65178</v>
      </c>
      <c r="F7" s="40">
        <f>'[5]Табела 1'!E5</f>
        <v>18817</v>
      </c>
      <c r="G7" s="40">
        <f>'[5]Табела 1'!F5</f>
        <v>29171</v>
      </c>
      <c r="H7" s="40">
        <f>'[5]Табела 1'!G5</f>
        <v>24202</v>
      </c>
      <c r="I7" s="40">
        <f>'[5]Табела 1'!H5</f>
        <v>2832</v>
      </c>
      <c r="J7" s="40">
        <f>'[5]Табела 1'!I5</f>
        <v>43757</v>
      </c>
      <c r="K7" s="40">
        <f>'[5]Табела 1'!J5</f>
        <v>45546</v>
      </c>
      <c r="L7" s="40">
        <f>'[5]Табела 1'!K5</f>
        <v>32766</v>
      </c>
      <c r="M7" s="40">
        <f>'[5]Табела 1'!L5</f>
        <v>20115</v>
      </c>
      <c r="N7" s="210">
        <f>'[5]Табела 1'!M5</f>
        <v>366181</v>
      </c>
    </row>
    <row r="8" spans="1:14" x14ac:dyDescent="0.25">
      <c r="A8" s="61">
        <v>4</v>
      </c>
      <c r="B8" s="54" t="s">
        <v>202</v>
      </c>
      <c r="C8" s="40">
        <f>'[5]Табела 1'!B6</f>
        <v>0</v>
      </c>
      <c r="D8" s="40">
        <f>'[5]Табела 1'!C6</f>
        <v>0</v>
      </c>
      <c r="E8" s="40">
        <f>'[5]Табела 1'!D6</f>
        <v>0</v>
      </c>
      <c r="F8" s="40">
        <f>'[5]Табела 1'!E6</f>
        <v>0</v>
      </c>
      <c r="G8" s="40">
        <f>'[5]Табела 1'!F6</f>
        <v>0</v>
      </c>
      <c r="H8" s="40">
        <f>'[5]Табела 1'!G6</f>
        <v>0</v>
      </c>
      <c r="I8" s="40">
        <f>'[5]Табела 1'!H6</f>
        <v>0</v>
      </c>
      <c r="J8" s="40">
        <f>'[5]Табела 1'!I6</f>
        <v>0</v>
      </c>
      <c r="K8" s="40">
        <f>'[5]Табела 1'!J6</f>
        <v>0</v>
      </c>
      <c r="L8" s="40">
        <f>'[5]Табела 1'!K6</f>
        <v>0</v>
      </c>
      <c r="M8" s="40">
        <f>'[5]Табела 1'!L6</f>
        <v>0</v>
      </c>
      <c r="N8" s="210">
        <f>'[5]Табела 1'!M6</f>
        <v>0</v>
      </c>
    </row>
    <row r="9" spans="1:14" x14ac:dyDescent="0.25">
      <c r="A9" s="61">
        <v>5</v>
      </c>
      <c r="B9" s="54" t="s">
        <v>15</v>
      </c>
      <c r="C9" s="40">
        <f>'[5]Табела 1'!B7</f>
        <v>0</v>
      </c>
      <c r="D9" s="40">
        <f>'[5]Табела 1'!C7</f>
        <v>0</v>
      </c>
      <c r="E9" s="40">
        <f>'[5]Табела 1'!D7</f>
        <v>0</v>
      </c>
      <c r="F9" s="40">
        <f>'[5]Табела 1'!E7</f>
        <v>0</v>
      </c>
      <c r="G9" s="40">
        <f>'[5]Табела 1'!F7</f>
        <v>0</v>
      </c>
      <c r="H9" s="40">
        <f>'[5]Табела 1'!G7</f>
        <v>0</v>
      </c>
      <c r="I9" s="40">
        <f>'[5]Табела 1'!H7</f>
        <v>0</v>
      </c>
      <c r="J9" s="40">
        <f>'[5]Табела 1'!I7</f>
        <v>0</v>
      </c>
      <c r="K9" s="40">
        <f>'[5]Табела 1'!J7</f>
        <v>0</v>
      </c>
      <c r="L9" s="40">
        <f>'[5]Табела 1'!K7</f>
        <v>0</v>
      </c>
      <c r="M9" s="40">
        <f>'[5]Табела 1'!L7</f>
        <v>0</v>
      </c>
      <c r="N9" s="210">
        <f>'[5]Табела 1'!M7</f>
        <v>0</v>
      </c>
    </row>
    <row r="10" spans="1:14" x14ac:dyDescent="0.25">
      <c r="A10" s="61">
        <v>6</v>
      </c>
      <c r="B10" s="54" t="s">
        <v>16</v>
      </c>
      <c r="C10" s="40">
        <f>'[5]Табела 1'!B8</f>
        <v>0</v>
      </c>
      <c r="D10" s="40">
        <f>'[5]Табела 1'!C8</f>
        <v>0</v>
      </c>
      <c r="E10" s="40">
        <f>'[5]Табела 1'!D8</f>
        <v>0</v>
      </c>
      <c r="F10" s="40">
        <f>'[5]Табела 1'!E8</f>
        <v>0</v>
      </c>
      <c r="G10" s="40">
        <f>'[5]Табела 1'!F8</f>
        <v>0</v>
      </c>
      <c r="H10" s="40">
        <f>'[5]Табела 1'!G8</f>
        <v>0</v>
      </c>
      <c r="I10" s="40">
        <f>'[5]Табела 1'!H8</f>
        <v>0</v>
      </c>
      <c r="J10" s="40">
        <f>'[5]Табела 1'!I8</f>
        <v>0</v>
      </c>
      <c r="K10" s="40">
        <f>'[5]Табела 1'!J8</f>
        <v>0</v>
      </c>
      <c r="L10" s="40">
        <f>'[5]Табела 1'!K8</f>
        <v>0</v>
      </c>
      <c r="M10" s="40">
        <f>'[5]Табела 1'!L8</f>
        <v>0</v>
      </c>
      <c r="N10" s="210">
        <f>'[5]Табела 1'!M8</f>
        <v>0</v>
      </c>
    </row>
    <row r="11" spans="1:14" ht="12.75" customHeight="1" x14ac:dyDescent="0.25">
      <c r="A11" s="61">
        <v>7</v>
      </c>
      <c r="B11" s="54" t="s">
        <v>17</v>
      </c>
      <c r="C11" s="40">
        <f>'[5]Табела 1'!B9</f>
        <v>1024</v>
      </c>
      <c r="D11" s="40">
        <f>'[5]Табела 1'!C9</f>
        <v>5495</v>
      </c>
      <c r="E11" s="40">
        <f>'[5]Табела 1'!D9</f>
        <v>218</v>
      </c>
      <c r="F11" s="40">
        <f>'[5]Табела 1'!E9</f>
        <v>220</v>
      </c>
      <c r="G11" s="40">
        <f>'[5]Табела 1'!F9</f>
        <v>25</v>
      </c>
      <c r="H11" s="40">
        <f>'[5]Табела 1'!G9</f>
        <v>123</v>
      </c>
      <c r="I11" s="40">
        <f>'[5]Табела 1'!H9</f>
        <v>0</v>
      </c>
      <c r="J11" s="40">
        <f>'[5]Табела 1'!I9</f>
        <v>193</v>
      </c>
      <c r="K11" s="40">
        <f>'[5]Табела 1'!J9</f>
        <v>0</v>
      </c>
      <c r="L11" s="40">
        <f>'[5]Табела 1'!K9</f>
        <v>3</v>
      </c>
      <c r="M11" s="40">
        <f>'[5]Табела 1'!L9</f>
        <v>39</v>
      </c>
      <c r="N11" s="210">
        <f>'[5]Табела 1'!M9</f>
        <v>7340</v>
      </c>
    </row>
    <row r="12" spans="1:14" x14ac:dyDescent="0.25">
      <c r="A12" s="61">
        <v>8</v>
      </c>
      <c r="B12" s="54" t="s">
        <v>203</v>
      </c>
      <c r="C12" s="40">
        <f>'[5]Табела 1'!B10</f>
        <v>28259</v>
      </c>
      <c r="D12" s="40">
        <f>'[5]Табела 1'!C10</f>
        <v>3969</v>
      </c>
      <c r="E12" s="40">
        <f>'[5]Табела 1'!D10</f>
        <v>8078</v>
      </c>
      <c r="F12" s="40">
        <f>'[5]Табела 1'!E10</f>
        <v>372</v>
      </c>
      <c r="G12" s="40">
        <f>'[5]Табела 1'!F10</f>
        <v>8451</v>
      </c>
      <c r="H12" s="40">
        <f>'[5]Табела 1'!G10</f>
        <v>1361</v>
      </c>
      <c r="I12" s="40">
        <f>'[5]Табела 1'!H10</f>
        <v>22</v>
      </c>
      <c r="J12" s="40">
        <f>'[5]Табела 1'!I10</f>
        <v>1010</v>
      </c>
      <c r="K12" s="40">
        <f>'[5]Табела 1'!J10</f>
        <v>2540</v>
      </c>
      <c r="L12" s="40">
        <f>'[5]Табела 1'!K10</f>
        <v>1695</v>
      </c>
      <c r="M12" s="40">
        <f>'[5]Табела 1'!L10</f>
        <v>2713</v>
      </c>
      <c r="N12" s="210">
        <f>'[5]Табела 1'!M10</f>
        <v>58470</v>
      </c>
    </row>
    <row r="13" spans="1:14" x14ac:dyDescent="0.25">
      <c r="A13" s="61">
        <v>9</v>
      </c>
      <c r="B13" s="54" t="s">
        <v>204</v>
      </c>
      <c r="C13" s="40">
        <f>'[5]Табела 1'!B11</f>
        <v>69807</v>
      </c>
      <c r="D13" s="40">
        <f>'[5]Табела 1'!C11</f>
        <v>37198</v>
      </c>
      <c r="E13" s="40">
        <f>'[5]Табела 1'!D11</f>
        <v>34915</v>
      </c>
      <c r="F13" s="40">
        <f>'[5]Табела 1'!E11</f>
        <v>141975</v>
      </c>
      <c r="G13" s="40">
        <f>'[5]Табела 1'!F11</f>
        <v>8104</v>
      </c>
      <c r="H13" s="40">
        <f>'[5]Табела 1'!G11</f>
        <v>12803</v>
      </c>
      <c r="I13" s="40">
        <f>'[5]Табела 1'!H11</f>
        <v>1020</v>
      </c>
      <c r="J13" s="40">
        <f>'[5]Табела 1'!I11</f>
        <v>4226</v>
      </c>
      <c r="K13" s="40">
        <f>'[5]Табела 1'!J11</f>
        <v>4908</v>
      </c>
      <c r="L13" s="40">
        <f>'[5]Табела 1'!K11</f>
        <v>93306</v>
      </c>
      <c r="M13" s="40">
        <f>'[5]Табела 1'!L11</f>
        <v>2865</v>
      </c>
      <c r="N13" s="210">
        <f>'[5]Табела 1'!M11</f>
        <v>411127</v>
      </c>
    </row>
    <row r="14" spans="1:14" x14ac:dyDescent="0.25">
      <c r="A14" s="61">
        <v>10</v>
      </c>
      <c r="B14" s="54" t="s">
        <v>18</v>
      </c>
      <c r="C14" s="40">
        <f>'[5]Табела 1'!B15</f>
        <v>87294</v>
      </c>
      <c r="D14" s="40">
        <f>'[5]Табела 1'!C15</f>
        <v>159159</v>
      </c>
      <c r="E14" s="40">
        <f>'[5]Табела 1'!D15</f>
        <v>164067</v>
      </c>
      <c r="F14" s="40">
        <f>'[5]Табела 1'!E15</f>
        <v>127034</v>
      </c>
      <c r="G14" s="40">
        <f>'[5]Табела 1'!F15</f>
        <v>110697</v>
      </c>
      <c r="H14" s="40">
        <f>'[5]Табела 1'!G15</f>
        <v>178056</v>
      </c>
      <c r="I14" s="40">
        <f>'[5]Табела 1'!H15</f>
        <v>83502</v>
      </c>
      <c r="J14" s="40">
        <f>'[5]Табела 1'!I15</f>
        <v>213212</v>
      </c>
      <c r="K14" s="40">
        <f>'[5]Табела 1'!J15</f>
        <v>113015</v>
      </c>
      <c r="L14" s="40">
        <f>'[5]Табела 1'!K15</f>
        <v>145501</v>
      </c>
      <c r="M14" s="40">
        <f>'[5]Табела 1'!L15</f>
        <v>119528</v>
      </c>
      <c r="N14" s="210">
        <f>'[5]Табела 1'!M15</f>
        <v>1501065</v>
      </c>
    </row>
    <row r="15" spans="1:14" x14ac:dyDescent="0.25">
      <c r="A15" s="61">
        <v>11</v>
      </c>
      <c r="B15" s="54" t="s">
        <v>205</v>
      </c>
      <c r="C15" s="40">
        <f>'[5]Табела 1'!B19</f>
        <v>0</v>
      </c>
      <c r="D15" s="40">
        <f>'[5]Табела 1'!C19</f>
        <v>14530</v>
      </c>
      <c r="E15" s="40">
        <f>'[5]Табела 1'!D19</f>
        <v>0</v>
      </c>
      <c r="F15" s="40">
        <f>'[5]Табела 1'!E19</f>
        <v>0</v>
      </c>
      <c r="G15" s="40">
        <f>'[5]Табела 1'!F19</f>
        <v>0</v>
      </c>
      <c r="H15" s="40">
        <f>'[5]Табела 1'!G19</f>
        <v>0</v>
      </c>
      <c r="I15" s="40">
        <f>'[5]Табела 1'!H19</f>
        <v>0</v>
      </c>
      <c r="J15" s="40">
        <f>'[5]Табела 1'!I19</f>
        <v>0</v>
      </c>
      <c r="K15" s="40">
        <f>'[5]Табела 1'!J19</f>
        <v>0</v>
      </c>
      <c r="L15" s="40">
        <f>'[5]Табела 1'!K19</f>
        <v>0</v>
      </c>
      <c r="M15" s="40">
        <f>'[5]Табела 1'!L19</f>
        <v>0</v>
      </c>
      <c r="N15" s="210">
        <f>'[5]Табела 1'!M19</f>
        <v>14530</v>
      </c>
    </row>
    <row r="16" spans="1:14" x14ac:dyDescent="0.25">
      <c r="A16" s="61">
        <v>12</v>
      </c>
      <c r="B16" s="54" t="s">
        <v>19</v>
      </c>
      <c r="C16" s="40">
        <f>'[5]Табела 1'!B20</f>
        <v>0</v>
      </c>
      <c r="D16" s="40">
        <f>'[5]Табела 1'!C20</f>
        <v>0</v>
      </c>
      <c r="E16" s="40">
        <f>'[5]Табела 1'!D20</f>
        <v>0</v>
      </c>
      <c r="F16" s="40">
        <f>'[5]Табела 1'!E20</f>
        <v>0</v>
      </c>
      <c r="G16" s="40">
        <f>'[5]Табела 1'!F20</f>
        <v>0</v>
      </c>
      <c r="H16" s="40">
        <f>'[5]Табела 1'!G20</f>
        <v>0</v>
      </c>
      <c r="I16" s="40">
        <f>'[5]Табела 1'!H20</f>
        <v>0</v>
      </c>
      <c r="J16" s="40">
        <f>'[5]Табела 1'!I20</f>
        <v>0</v>
      </c>
      <c r="K16" s="40">
        <f>'[5]Табела 1'!J20</f>
        <v>0</v>
      </c>
      <c r="L16" s="40">
        <f>'[5]Табела 1'!K20</f>
        <v>0</v>
      </c>
      <c r="M16" s="40">
        <f>'[5]Табела 1'!L20</f>
        <v>0</v>
      </c>
      <c r="N16" s="210">
        <f>'[5]Табела 1'!M20</f>
        <v>0</v>
      </c>
    </row>
    <row r="17" spans="1:21" x14ac:dyDescent="0.25">
      <c r="A17" s="61">
        <v>13</v>
      </c>
      <c r="B17" s="54" t="s">
        <v>20</v>
      </c>
      <c r="C17" s="40">
        <f>'[5]Табела 1'!B21</f>
        <v>2110</v>
      </c>
      <c r="D17" s="40">
        <f>'[5]Табела 1'!C21</f>
        <v>1182</v>
      </c>
      <c r="E17" s="40">
        <f>'[5]Табела 1'!D21</f>
        <v>1788</v>
      </c>
      <c r="F17" s="40">
        <f>'[5]Табела 1'!E21</f>
        <v>104</v>
      </c>
      <c r="G17" s="40">
        <f>'[5]Табела 1'!F21</f>
        <v>4852</v>
      </c>
      <c r="H17" s="40">
        <f>'[5]Табела 1'!G21</f>
        <v>1027</v>
      </c>
      <c r="I17" s="40">
        <f>'[5]Табела 1'!H21</f>
        <v>0</v>
      </c>
      <c r="J17" s="40">
        <f>'[5]Табела 1'!I21</f>
        <v>617</v>
      </c>
      <c r="K17" s="40">
        <f>'[5]Табела 1'!J21</f>
        <v>527</v>
      </c>
      <c r="L17" s="40">
        <f>'[5]Табела 1'!K21</f>
        <v>369</v>
      </c>
      <c r="M17" s="40">
        <f>'[5]Табела 1'!L21</f>
        <v>220</v>
      </c>
      <c r="N17" s="210">
        <f>'[5]Табела 1'!M21</f>
        <v>12796</v>
      </c>
    </row>
    <row r="18" spans="1:21" x14ac:dyDescent="0.25">
      <c r="A18" s="61">
        <v>14</v>
      </c>
      <c r="B18" s="54" t="s">
        <v>206</v>
      </c>
      <c r="C18" s="40">
        <f>'[5]Табела 1'!B22</f>
        <v>0</v>
      </c>
      <c r="D18" s="40">
        <f>'[5]Табела 1'!C22</f>
        <v>0</v>
      </c>
      <c r="E18" s="40">
        <f>'[5]Табела 1'!D22</f>
        <v>0</v>
      </c>
      <c r="F18" s="40">
        <f>'[5]Табела 1'!E22</f>
        <v>0</v>
      </c>
      <c r="G18" s="40">
        <f>'[5]Табела 1'!F22</f>
        <v>0</v>
      </c>
      <c r="H18" s="40">
        <f>'[5]Табела 1'!G22</f>
        <v>0</v>
      </c>
      <c r="I18" s="40">
        <f>'[5]Табела 1'!H22</f>
        <v>0</v>
      </c>
      <c r="J18" s="40">
        <f>'[5]Табела 1'!I22</f>
        <v>0</v>
      </c>
      <c r="K18" s="40">
        <f>'[5]Табела 1'!J22</f>
        <v>0</v>
      </c>
      <c r="L18" s="40">
        <f>'[5]Табела 1'!K22</f>
        <v>2624</v>
      </c>
      <c r="M18" s="40">
        <f>'[5]Табела 1'!L22</f>
        <v>0</v>
      </c>
      <c r="N18" s="210">
        <f>'[5]Табела 1'!M22</f>
        <v>2624</v>
      </c>
      <c r="R18" s="26" t="s">
        <v>225</v>
      </c>
    </row>
    <row r="19" spans="1:21" x14ac:dyDescent="0.25">
      <c r="A19" s="61">
        <v>15</v>
      </c>
      <c r="B19" s="54" t="s">
        <v>21</v>
      </c>
      <c r="C19" s="40">
        <f>'[5]Табела 1'!B23</f>
        <v>0</v>
      </c>
      <c r="D19" s="40">
        <f>'[5]Табела 1'!C23</f>
        <v>0</v>
      </c>
      <c r="E19" s="40">
        <f>'[5]Табела 1'!D23</f>
        <v>0</v>
      </c>
      <c r="F19" s="40">
        <f>'[5]Табела 1'!E23</f>
        <v>0</v>
      </c>
      <c r="G19" s="40">
        <f>'[5]Табела 1'!F23</f>
        <v>0</v>
      </c>
      <c r="H19" s="40">
        <f>'[5]Табела 1'!G23</f>
        <v>0</v>
      </c>
      <c r="I19" s="40">
        <f>'[5]Табела 1'!H23</f>
        <v>0</v>
      </c>
      <c r="J19" s="40">
        <f>'[5]Табела 1'!I23</f>
        <v>0</v>
      </c>
      <c r="K19" s="40">
        <f>'[5]Табела 1'!J23</f>
        <v>0</v>
      </c>
      <c r="L19" s="40">
        <f>'[5]Табела 1'!K23</f>
        <v>0</v>
      </c>
      <c r="M19" s="40">
        <f>'[5]Табела 1'!L23</f>
        <v>0</v>
      </c>
      <c r="N19" s="210">
        <f>'[5]Табела 1'!M23</f>
        <v>0</v>
      </c>
    </row>
    <row r="20" spans="1:21" x14ac:dyDescent="0.25">
      <c r="A20" s="61">
        <v>16</v>
      </c>
      <c r="B20" s="54" t="s">
        <v>22</v>
      </c>
      <c r="C20" s="40">
        <f>'[5]Табела 1'!B24</f>
        <v>26</v>
      </c>
      <c r="D20" s="40">
        <f>'[5]Табела 1'!C24</f>
        <v>8647</v>
      </c>
      <c r="E20" s="40">
        <f>'[5]Табела 1'!D24</f>
        <v>830</v>
      </c>
      <c r="F20" s="40">
        <f>'[5]Табела 1'!E24</f>
        <v>0</v>
      </c>
      <c r="G20" s="40">
        <f>'[5]Табела 1'!F24</f>
        <v>196</v>
      </c>
      <c r="H20" s="225">
        <f>'[5]Табела 1'!G24</f>
        <v>0</v>
      </c>
      <c r="I20" s="40">
        <f>'[5]Табела 1'!H24</f>
        <v>0</v>
      </c>
      <c r="J20" s="40">
        <f>'[5]Табела 1'!I24</f>
        <v>0</v>
      </c>
      <c r="K20" s="40">
        <f>'[5]Табела 1'!J24</f>
        <v>0</v>
      </c>
      <c r="L20" s="40">
        <f>'[5]Табела 1'!K24</f>
        <v>0</v>
      </c>
      <c r="M20" s="40">
        <f>'[5]Табела 1'!L24</f>
        <v>0</v>
      </c>
      <c r="N20" s="210">
        <f>'[5]Табела 1'!M24</f>
        <v>9699</v>
      </c>
    </row>
    <row r="21" spans="1:21" x14ac:dyDescent="0.25">
      <c r="A21" s="61">
        <v>17</v>
      </c>
      <c r="B21" s="54" t="s">
        <v>23</v>
      </c>
      <c r="C21" s="40">
        <f>'[5]Табела 1'!B25</f>
        <v>0</v>
      </c>
      <c r="D21" s="40">
        <f>'[5]Табела 1'!C25</f>
        <v>0</v>
      </c>
      <c r="E21" s="40">
        <f>'[5]Табела 1'!D25</f>
        <v>0</v>
      </c>
      <c r="F21" s="40">
        <f>'[5]Табела 1'!E25</f>
        <v>0</v>
      </c>
      <c r="G21" s="40">
        <f>'[5]Табела 1'!F25</f>
        <v>0</v>
      </c>
      <c r="H21" s="225">
        <f>'[5]Табела 1'!G25</f>
        <v>0</v>
      </c>
      <c r="I21" s="40">
        <f>'[5]Табела 1'!H25</f>
        <v>0</v>
      </c>
      <c r="J21" s="40">
        <f>'[5]Табела 1'!I25</f>
        <v>0</v>
      </c>
      <c r="K21" s="40">
        <f>'[5]Табела 1'!J25</f>
        <v>0</v>
      </c>
      <c r="L21" s="40">
        <f>'[5]Табела 1'!K25</f>
        <v>0</v>
      </c>
      <c r="M21" s="40">
        <f>'[5]Табела 1'!L25</f>
        <v>0</v>
      </c>
      <c r="N21" s="210">
        <f>'[5]Табела 1'!M25</f>
        <v>0</v>
      </c>
    </row>
    <row r="22" spans="1:21" x14ac:dyDescent="0.25">
      <c r="A22" s="61">
        <v>18</v>
      </c>
      <c r="B22" s="54" t="s">
        <v>208</v>
      </c>
      <c r="C22" s="40">
        <f>'[5]Табела 1'!B26</f>
        <v>1074</v>
      </c>
      <c r="D22" s="40">
        <f>'[5]Табела 1'!C26</f>
        <v>7272</v>
      </c>
      <c r="E22" s="40">
        <f>'[5]Табела 1'!D26</f>
        <v>5381</v>
      </c>
      <c r="F22" s="40">
        <f>'[5]Табела 1'!E26</f>
        <v>988</v>
      </c>
      <c r="G22" s="40">
        <f>'[5]Табела 1'!F26</f>
        <v>6361</v>
      </c>
      <c r="H22" s="40">
        <f>'[5]Табела 1'!G26</f>
        <v>1358</v>
      </c>
      <c r="I22" s="40">
        <f>'[5]Табела 1'!H26</f>
        <v>504</v>
      </c>
      <c r="J22" s="40">
        <f>'[5]Табела 1'!I26</f>
        <v>1482</v>
      </c>
      <c r="K22" s="40">
        <f>'[5]Табела 1'!J26</f>
        <v>736</v>
      </c>
      <c r="L22" s="40">
        <f>'[5]Табела 1'!K26</f>
        <v>969</v>
      </c>
      <c r="M22" s="40">
        <f>'[5]Табела 1'!L26</f>
        <v>1771</v>
      </c>
      <c r="N22" s="210">
        <f>'[5]Табела 1'!M26</f>
        <v>27896</v>
      </c>
    </row>
    <row r="23" spans="1:21" ht="13.5" thickBot="1" x14ac:dyDescent="0.3">
      <c r="A23" s="33"/>
      <c r="B23" s="53" t="s">
        <v>11</v>
      </c>
      <c r="C23" s="211">
        <f>'[5]Табела 1'!B27</f>
        <v>254404</v>
      </c>
      <c r="D23" s="211">
        <f>'[5]Табела 1'!C27</f>
        <v>377033</v>
      </c>
      <c r="E23" s="211">
        <f>'[5]Табела 1'!D27</f>
        <v>319122</v>
      </c>
      <c r="F23" s="211">
        <f>'[5]Табела 1'!E27</f>
        <v>312158</v>
      </c>
      <c r="G23" s="211">
        <f>'[5]Табела 1'!F27</f>
        <v>268619</v>
      </c>
      <c r="H23" s="211">
        <f>'[5]Табела 1'!G27</f>
        <v>236892</v>
      </c>
      <c r="I23" s="211">
        <f>'[5]Табела 1'!H27</f>
        <v>92982</v>
      </c>
      <c r="J23" s="211">
        <f>'[5]Табела 1'!I27</f>
        <v>304580</v>
      </c>
      <c r="K23" s="211">
        <f>'[5]Табела 1'!J27</f>
        <v>182055</v>
      </c>
      <c r="L23" s="211">
        <f>'[5]Табела 1'!K27</f>
        <v>345775</v>
      </c>
      <c r="M23" s="211">
        <f>'[5]Табела 1'!L27</f>
        <v>194924</v>
      </c>
      <c r="N23" s="212">
        <f>'[5]Табела 1'!M27</f>
        <v>2888544</v>
      </c>
    </row>
    <row r="24" spans="1:21" s="59" customFormat="1" x14ac:dyDescent="0.25">
      <c r="A24" s="60"/>
      <c r="B24" s="57"/>
      <c r="C24" s="58"/>
      <c r="D24" s="58"/>
      <c r="E24" s="58"/>
      <c r="F24" s="58"/>
      <c r="G24" s="58"/>
      <c r="H24" s="58"/>
      <c r="I24" s="58"/>
      <c r="J24" s="58"/>
      <c r="K24" s="58"/>
      <c r="L24" s="58"/>
      <c r="M24" s="58"/>
      <c r="N24" s="58"/>
      <c r="P24" s="59" t="s">
        <v>225</v>
      </c>
    </row>
    <row r="25" spans="1:21" ht="13.5" thickBot="1" x14ac:dyDescent="0.3"/>
    <row r="26" spans="1:21" ht="21.75" customHeight="1" x14ac:dyDescent="0.25">
      <c r="A26" s="302" t="s">
        <v>1</v>
      </c>
      <c r="B26" s="331" t="s">
        <v>223</v>
      </c>
      <c r="C26" s="301" t="s">
        <v>24</v>
      </c>
      <c r="D26" s="301"/>
      <c r="E26" s="301"/>
      <c r="F26" s="301"/>
      <c r="G26" s="301"/>
      <c r="H26" s="299" t="s">
        <v>11</v>
      </c>
    </row>
    <row r="27" spans="1:21" x14ac:dyDescent="0.25">
      <c r="A27" s="333"/>
      <c r="B27" s="334"/>
      <c r="C27" s="158" t="s">
        <v>28</v>
      </c>
      <c r="D27" s="158" t="s">
        <v>26</v>
      </c>
      <c r="E27" s="158" t="s">
        <v>29</v>
      </c>
      <c r="F27" s="158" t="s">
        <v>30</v>
      </c>
      <c r="G27" s="158" t="s">
        <v>229</v>
      </c>
      <c r="H27" s="300"/>
    </row>
    <row r="28" spans="1:21" x14ac:dyDescent="0.25">
      <c r="A28" s="61">
        <v>19</v>
      </c>
      <c r="B28" s="52" t="s">
        <v>41</v>
      </c>
      <c r="C28" s="40">
        <f>'[5]Табела 1'!B30</f>
        <v>188133</v>
      </c>
      <c r="D28" s="40">
        <f>'[5]Табела 1'!C30</f>
        <v>119169</v>
      </c>
      <c r="E28" s="40">
        <f>'[5]Табела 1'!D30</f>
        <v>40941</v>
      </c>
      <c r="F28" s="40">
        <f>'[5]Табела 1'!E30</f>
        <v>18502</v>
      </c>
      <c r="G28" s="40">
        <f>'[5]Табела 1'!G30</f>
        <v>16454</v>
      </c>
      <c r="H28" s="226">
        <f>'[5]Табела 1'!H30</f>
        <v>383199</v>
      </c>
      <c r="J28" s="135"/>
    </row>
    <row r="29" spans="1:21" ht="13.5" thickBot="1" x14ac:dyDescent="0.3">
      <c r="A29" s="171">
        <v>20</v>
      </c>
      <c r="B29" s="127" t="s">
        <v>226</v>
      </c>
      <c r="C29" s="173">
        <f>'[5]Табела 1'!B34</f>
        <v>0</v>
      </c>
      <c r="D29" s="173">
        <f>'[5]Табела 1'!C34</f>
        <v>0</v>
      </c>
      <c r="E29" s="173">
        <f>'[5]Табела 1'!D34</f>
        <v>0</v>
      </c>
      <c r="F29" s="173">
        <f>'[5]Табела 1'!E34</f>
        <v>0</v>
      </c>
      <c r="G29" s="173">
        <f>'[5]Табела 1'!G34</f>
        <v>0</v>
      </c>
      <c r="H29" s="226">
        <f>'[5]Табела 1'!H34</f>
        <v>0</v>
      </c>
      <c r="J29" s="135"/>
    </row>
    <row r="30" spans="1:21" x14ac:dyDescent="0.25">
      <c r="A30" s="134">
        <v>21</v>
      </c>
      <c r="B30" s="132" t="s">
        <v>224</v>
      </c>
      <c r="C30" s="227">
        <f>'[5]Табела 1'!B35</f>
        <v>5659</v>
      </c>
      <c r="D30" s="227">
        <f>'[5]Табела 1'!C35</f>
        <v>370</v>
      </c>
      <c r="E30" s="227">
        <f>'[5]Табела 1'!D35</f>
        <v>10255</v>
      </c>
      <c r="F30" s="227">
        <f>'[5]Табела 1'!E35</f>
        <v>944</v>
      </c>
      <c r="G30" s="227">
        <f>'[5]Табела 1'!G35</f>
        <v>0</v>
      </c>
      <c r="H30" s="226">
        <f>'[5]Табела 1'!H35</f>
        <v>17228</v>
      </c>
      <c r="K30" s="306" t="s">
        <v>25</v>
      </c>
      <c r="L30" s="307"/>
      <c r="M30" s="295">
        <f>H31+N23</f>
        <v>3288971</v>
      </c>
      <c r="N30" s="296"/>
      <c r="U30" s="26" t="s">
        <v>225</v>
      </c>
    </row>
    <row r="31" spans="1:21" ht="13.5" thickBot="1" x14ac:dyDescent="0.3">
      <c r="A31" s="33"/>
      <c r="B31" s="53" t="s">
        <v>11</v>
      </c>
      <c r="C31" s="211">
        <f>'[5]Табела 1'!B40</f>
        <v>193792</v>
      </c>
      <c r="D31" s="211">
        <f>'[5]Табела 1'!C40</f>
        <v>119539</v>
      </c>
      <c r="E31" s="211">
        <f>'[5]Табела 1'!D40</f>
        <v>51196</v>
      </c>
      <c r="F31" s="211">
        <f>'[5]Табела 1'!E40</f>
        <v>19446</v>
      </c>
      <c r="G31" s="211">
        <f>'[5]Табела 1'!G40</f>
        <v>16454</v>
      </c>
      <c r="H31" s="212">
        <f>'[5]Табела 1'!H40</f>
        <v>400427</v>
      </c>
      <c r="I31" s="26" t="s">
        <v>225</v>
      </c>
      <c r="K31" s="308"/>
      <c r="L31" s="309"/>
      <c r="M31" s="297"/>
      <c r="N31" s="298"/>
    </row>
    <row r="45" spans="1:11" x14ac:dyDescent="0.25">
      <c r="A45" s="255"/>
      <c r="B45" s="255"/>
      <c r="C45" s="255"/>
      <c r="D45" s="255"/>
      <c r="E45" s="255"/>
      <c r="F45" s="255"/>
      <c r="G45" s="255"/>
      <c r="H45" s="255"/>
      <c r="I45" s="255"/>
      <c r="J45" s="255"/>
      <c r="K45" s="255"/>
    </row>
    <row r="46" spans="1:11" x14ac:dyDescent="0.25">
      <c r="A46" s="255"/>
      <c r="B46" s="255"/>
      <c r="C46" s="255"/>
      <c r="D46" s="255"/>
      <c r="E46" s="255"/>
      <c r="F46" s="255"/>
      <c r="G46" s="255"/>
      <c r="H46" s="255"/>
      <c r="I46" s="255"/>
      <c r="J46" s="255"/>
      <c r="K46" s="255"/>
    </row>
    <row r="47" spans="1:11" x14ac:dyDescent="0.25">
      <c r="A47" s="255"/>
      <c r="B47" s="255"/>
      <c r="C47" s="255"/>
      <c r="D47" s="255"/>
      <c r="E47" s="255"/>
      <c r="F47" s="255"/>
      <c r="G47" s="255"/>
      <c r="H47" s="255"/>
      <c r="I47" s="255"/>
      <c r="J47" s="255"/>
      <c r="K47" s="255"/>
    </row>
    <row r="48" spans="1:11" x14ac:dyDescent="0.25">
      <c r="A48" s="255"/>
      <c r="B48" s="255"/>
      <c r="C48" s="255"/>
      <c r="D48" s="255"/>
      <c r="E48" s="255"/>
      <c r="F48" s="255"/>
      <c r="G48" s="255"/>
      <c r="H48" s="255"/>
      <c r="I48" s="255"/>
      <c r="J48" s="255"/>
      <c r="K48" s="255"/>
    </row>
  </sheetData>
  <mergeCells count="10">
    <mergeCell ref="K30:L31"/>
    <mergeCell ref="H26:H27"/>
    <mergeCell ref="C26:G26"/>
    <mergeCell ref="M30:N31"/>
    <mergeCell ref="A1:N1"/>
    <mergeCell ref="A3:A4"/>
    <mergeCell ref="B3:B4"/>
    <mergeCell ref="A26:A27"/>
    <mergeCell ref="B26:B27"/>
    <mergeCell ref="C3:M3"/>
  </mergeCells>
  <printOptions horizontalCentered="1" verticalCentered="1"/>
  <pageMargins left="0.62992125984251968" right="0.62992125984251968" top="0" bottom="0" header="0.31496062992125984" footer="0.31496062992125984"/>
  <pageSetup paperSize="9" scale="74"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Q48"/>
  <sheetViews>
    <sheetView showGridLines="0" zoomScale="85" zoomScaleNormal="85" workbookViewId="0">
      <selection activeCell="A2" sqref="A2:B4"/>
    </sheetView>
  </sheetViews>
  <sheetFormatPr defaultColWidth="9.140625" defaultRowHeight="12.75" x14ac:dyDescent="0.25"/>
  <cols>
    <col min="1" max="1" width="5.28515625" style="26" customWidth="1"/>
    <col min="2" max="2" width="26.85546875" style="26" bestFit="1" customWidth="1"/>
    <col min="3" max="3" width="11.28515625" style="26" customWidth="1"/>
    <col min="4" max="6" width="8.85546875" style="26" customWidth="1"/>
    <col min="7" max="7" width="10.7109375" style="26" customWidth="1"/>
    <col min="8" max="8" width="8.85546875" style="26" customWidth="1"/>
    <col min="9" max="9" width="7.85546875" style="26" customWidth="1"/>
    <col min="10" max="10" width="8.140625" style="26" customWidth="1"/>
    <col min="11" max="14" width="8.8554687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4" ht="18.75" x14ac:dyDescent="0.25">
      <c r="B1" s="294" t="s">
        <v>209</v>
      </c>
      <c r="C1" s="294"/>
      <c r="D1" s="294"/>
      <c r="E1" s="294"/>
      <c r="F1" s="294"/>
      <c r="G1" s="294"/>
      <c r="H1" s="294"/>
      <c r="I1" s="294"/>
      <c r="J1" s="294"/>
      <c r="K1" s="294"/>
      <c r="L1" s="294"/>
      <c r="M1" s="294"/>
      <c r="N1" s="294"/>
    </row>
    <row r="2" spans="1:14" ht="13.5" thickBot="1" x14ac:dyDescent="0.3">
      <c r="N2" s="62"/>
    </row>
    <row r="3" spans="1:14" x14ac:dyDescent="0.25">
      <c r="A3" s="314" t="s">
        <v>1</v>
      </c>
      <c r="B3" s="340" t="s">
        <v>223</v>
      </c>
      <c r="C3" s="326" t="s">
        <v>2</v>
      </c>
      <c r="D3" s="326"/>
      <c r="E3" s="326"/>
      <c r="F3" s="326"/>
      <c r="G3" s="326"/>
      <c r="H3" s="326"/>
      <c r="I3" s="326"/>
      <c r="J3" s="326"/>
      <c r="K3" s="326"/>
      <c r="L3" s="326"/>
      <c r="M3" s="326"/>
      <c r="N3" s="98" t="s">
        <v>2</v>
      </c>
    </row>
    <row r="4" spans="1:14" ht="25.5" x14ac:dyDescent="0.25">
      <c r="A4" s="339"/>
      <c r="B4" s="341"/>
      <c r="C4" s="108" t="s">
        <v>73</v>
      </c>
      <c r="D4" s="108" t="s">
        <v>3</v>
      </c>
      <c r="E4" s="108" t="s">
        <v>4</v>
      </c>
      <c r="F4" s="108" t="s">
        <v>5</v>
      </c>
      <c r="G4" s="108" t="s">
        <v>7</v>
      </c>
      <c r="H4" s="108" t="s">
        <v>6</v>
      </c>
      <c r="I4" s="108" t="s">
        <v>241</v>
      </c>
      <c r="J4" s="108" t="s">
        <v>8</v>
      </c>
      <c r="K4" s="108" t="s">
        <v>31</v>
      </c>
      <c r="L4" s="108" t="s">
        <v>228</v>
      </c>
      <c r="M4" s="108" t="s">
        <v>233</v>
      </c>
      <c r="N4" s="109" t="s">
        <v>11</v>
      </c>
    </row>
    <row r="5" spans="1:14" x14ac:dyDescent="0.25">
      <c r="A5" s="111">
        <v>1</v>
      </c>
      <c r="B5" s="54" t="s">
        <v>12</v>
      </c>
      <c r="C5" s="40">
        <f>'[6]Табела 1'!B3</f>
        <v>537</v>
      </c>
      <c r="D5" s="40">
        <f>'[6]Табела 1'!C3</f>
        <v>919</v>
      </c>
      <c r="E5" s="40">
        <f>'[6]Табела 1'!D3</f>
        <v>661</v>
      </c>
      <c r="F5" s="40">
        <f>'[6]Табела 1'!E3</f>
        <v>202</v>
      </c>
      <c r="G5" s="40">
        <f>'[6]Табела 1'!F3</f>
        <v>932</v>
      </c>
      <c r="H5" s="40">
        <f>'[6]Табела 1'!G3</f>
        <v>328</v>
      </c>
      <c r="I5" s="40">
        <f>'[6]Табела 1'!H3</f>
        <v>102</v>
      </c>
      <c r="J5" s="40">
        <f>'[6]Табела 1'!I3</f>
        <v>459</v>
      </c>
      <c r="K5" s="40">
        <f>'[6]Табела 1'!J3</f>
        <v>277</v>
      </c>
      <c r="L5" s="40">
        <f>'[6]Табела 1'!K3</f>
        <v>383</v>
      </c>
      <c r="M5" s="40">
        <f>'[6]Табела 1'!L3</f>
        <v>388</v>
      </c>
      <c r="N5" s="214">
        <f>'[6]Табела 1'!M3</f>
        <v>5188</v>
      </c>
    </row>
    <row r="6" spans="1:14" x14ac:dyDescent="0.25">
      <c r="A6" s="111">
        <v>2</v>
      </c>
      <c r="B6" s="54" t="s">
        <v>13</v>
      </c>
      <c r="C6" s="40">
        <f>'[6]Табела 1'!B4</f>
        <v>37</v>
      </c>
      <c r="D6" s="40">
        <f>'[6]Табела 1'!C4</f>
        <v>2825</v>
      </c>
      <c r="E6" s="40">
        <f>'[6]Табела 1'!D4</f>
        <v>493</v>
      </c>
      <c r="F6" s="40">
        <f>'[6]Табела 1'!E4</f>
        <v>695</v>
      </c>
      <c r="G6" s="40">
        <f>'[6]Табела 1'!F4</f>
        <v>4969</v>
      </c>
      <c r="H6" s="40">
        <f>'[6]Табела 1'!G4</f>
        <v>94</v>
      </c>
      <c r="I6" s="40">
        <f>'[6]Табела 1'!H4</f>
        <v>0</v>
      </c>
      <c r="J6" s="40">
        <f>'[6]Табела 1'!I4</f>
        <v>327</v>
      </c>
      <c r="K6" s="40">
        <f>'[6]Табела 1'!J4</f>
        <v>0</v>
      </c>
      <c r="L6" s="40">
        <f>'[6]Табела 1'!K4</f>
        <v>3849</v>
      </c>
      <c r="M6" s="40">
        <f>'[6]Табела 1'!L4</f>
        <v>1915</v>
      </c>
      <c r="N6" s="214">
        <f>'[6]Табела 1'!M4</f>
        <v>15204</v>
      </c>
    </row>
    <row r="7" spans="1:14" x14ac:dyDescent="0.25">
      <c r="A7" s="111">
        <v>3</v>
      </c>
      <c r="B7" s="54" t="s">
        <v>14</v>
      </c>
      <c r="C7" s="40">
        <f>'[6]Табела 1'!B5</f>
        <v>380</v>
      </c>
      <c r="D7" s="40">
        <f>'[6]Табела 1'!C5</f>
        <v>1009</v>
      </c>
      <c r="E7" s="40">
        <f>'[6]Табела 1'!D5</f>
        <v>898</v>
      </c>
      <c r="F7" s="40">
        <f>'[6]Табела 1'!E5</f>
        <v>482</v>
      </c>
      <c r="G7" s="40">
        <f>'[6]Табела 1'!F5</f>
        <v>483</v>
      </c>
      <c r="H7" s="40">
        <f>'[6]Табела 1'!G5</f>
        <v>556</v>
      </c>
      <c r="I7" s="40">
        <f>'[6]Табела 1'!H5</f>
        <v>55</v>
      </c>
      <c r="J7" s="40">
        <f>'[6]Табела 1'!I5</f>
        <v>496</v>
      </c>
      <c r="K7" s="40">
        <f>'[6]Табела 1'!J5</f>
        <v>533</v>
      </c>
      <c r="L7" s="40">
        <f>'[6]Табела 1'!K5</f>
        <v>465</v>
      </c>
      <c r="M7" s="40">
        <f>'[6]Табела 1'!L5</f>
        <v>308</v>
      </c>
      <c r="N7" s="214">
        <f>'[6]Табела 1'!M5</f>
        <v>5665</v>
      </c>
    </row>
    <row r="8" spans="1:14" x14ac:dyDescent="0.25">
      <c r="A8" s="111">
        <v>4</v>
      </c>
      <c r="B8" s="54" t="s">
        <v>202</v>
      </c>
      <c r="C8" s="40">
        <f>'[6]Табела 1'!B6</f>
        <v>0</v>
      </c>
      <c r="D8" s="40">
        <f>'[6]Табела 1'!C6</f>
        <v>0</v>
      </c>
      <c r="E8" s="40">
        <f>'[6]Табела 1'!D6</f>
        <v>0</v>
      </c>
      <c r="F8" s="40">
        <f>'[6]Табела 1'!E6</f>
        <v>0</v>
      </c>
      <c r="G8" s="40">
        <f>'[6]Табела 1'!F6</f>
        <v>0</v>
      </c>
      <c r="H8" s="40">
        <f>'[6]Табела 1'!G6</f>
        <v>0</v>
      </c>
      <c r="I8" s="40">
        <f>'[6]Табела 1'!H6</f>
        <v>0</v>
      </c>
      <c r="J8" s="40">
        <f>'[6]Табела 1'!I6</f>
        <v>0</v>
      </c>
      <c r="K8" s="40">
        <f>'[6]Табела 1'!J6</f>
        <v>0</v>
      </c>
      <c r="L8" s="40">
        <f>'[6]Табела 1'!K6</f>
        <v>0</v>
      </c>
      <c r="M8" s="40">
        <f>'[6]Табела 1'!L6</f>
        <v>0</v>
      </c>
      <c r="N8" s="214">
        <f>'[6]Табела 1'!M6</f>
        <v>0</v>
      </c>
    </row>
    <row r="9" spans="1:14" x14ac:dyDescent="0.25">
      <c r="A9" s="111">
        <v>5</v>
      </c>
      <c r="B9" s="54" t="s">
        <v>15</v>
      </c>
      <c r="C9" s="40">
        <f>'[6]Табела 1'!B7</f>
        <v>0</v>
      </c>
      <c r="D9" s="40">
        <f>'[6]Табела 1'!C7</f>
        <v>0</v>
      </c>
      <c r="E9" s="40">
        <f>'[6]Табела 1'!D7</f>
        <v>0</v>
      </c>
      <c r="F9" s="40">
        <f>'[6]Табела 1'!E7</f>
        <v>0</v>
      </c>
      <c r="G9" s="40">
        <f>'[6]Табела 1'!F7</f>
        <v>0</v>
      </c>
      <c r="H9" s="40">
        <f>'[6]Табела 1'!G7</f>
        <v>0</v>
      </c>
      <c r="I9" s="40">
        <f>'[6]Табела 1'!H7</f>
        <v>0</v>
      </c>
      <c r="J9" s="40">
        <f>'[6]Табела 1'!I7</f>
        <v>0</v>
      </c>
      <c r="K9" s="40">
        <f>'[6]Табела 1'!J7</f>
        <v>0</v>
      </c>
      <c r="L9" s="40">
        <f>'[6]Табела 1'!K7</f>
        <v>0</v>
      </c>
      <c r="M9" s="40">
        <f>'[6]Табела 1'!L7</f>
        <v>0</v>
      </c>
      <c r="N9" s="214">
        <f>'[6]Табела 1'!M7</f>
        <v>0</v>
      </c>
    </row>
    <row r="10" spans="1:14" x14ac:dyDescent="0.25">
      <c r="A10" s="111">
        <v>6</v>
      </c>
      <c r="B10" s="54" t="s">
        <v>16</v>
      </c>
      <c r="C10" s="40">
        <f>'[6]Табела 1'!B8</f>
        <v>0</v>
      </c>
      <c r="D10" s="40">
        <f>'[6]Табела 1'!C8</f>
        <v>0</v>
      </c>
      <c r="E10" s="40">
        <f>'[6]Табела 1'!D8</f>
        <v>0</v>
      </c>
      <c r="F10" s="40">
        <f>'[6]Табела 1'!E8</f>
        <v>0</v>
      </c>
      <c r="G10" s="40">
        <f>'[6]Табела 1'!F8</f>
        <v>0</v>
      </c>
      <c r="H10" s="40">
        <f>'[6]Табела 1'!G8</f>
        <v>0</v>
      </c>
      <c r="I10" s="40">
        <f>'[6]Табела 1'!H8</f>
        <v>0</v>
      </c>
      <c r="J10" s="40">
        <f>'[6]Табела 1'!I8</f>
        <v>0</v>
      </c>
      <c r="K10" s="40">
        <f>'[6]Табела 1'!J8</f>
        <v>0</v>
      </c>
      <c r="L10" s="40">
        <f>'[6]Табела 1'!K8</f>
        <v>0</v>
      </c>
      <c r="M10" s="40">
        <f>'[6]Табела 1'!L8</f>
        <v>0</v>
      </c>
      <c r="N10" s="214">
        <f>'[6]Табела 1'!M8</f>
        <v>0</v>
      </c>
    </row>
    <row r="11" spans="1:14" x14ac:dyDescent="0.25">
      <c r="A11" s="111">
        <v>7</v>
      </c>
      <c r="B11" s="54" t="s">
        <v>17</v>
      </c>
      <c r="C11" s="40">
        <f>'[6]Табела 1'!B9</f>
        <v>2</v>
      </c>
      <c r="D11" s="40">
        <f>'[6]Табела 1'!C9</f>
        <v>2</v>
      </c>
      <c r="E11" s="40">
        <f>'[6]Табела 1'!D9</f>
        <v>3</v>
      </c>
      <c r="F11" s="40">
        <f>'[6]Табела 1'!E9</f>
        <v>10</v>
      </c>
      <c r="G11" s="40">
        <f>'[6]Табела 1'!F9</f>
        <v>1</v>
      </c>
      <c r="H11" s="40">
        <f>'[6]Табела 1'!G9</f>
        <v>1</v>
      </c>
      <c r="I11" s="40">
        <f>'[6]Табела 1'!H9</f>
        <v>0</v>
      </c>
      <c r="J11" s="40">
        <f>'[6]Табела 1'!I9</f>
        <v>7</v>
      </c>
      <c r="K11" s="40">
        <f>'[6]Табела 1'!J9</f>
        <v>0</v>
      </c>
      <c r="L11" s="40">
        <f>'[6]Табела 1'!K9</f>
        <v>1</v>
      </c>
      <c r="M11" s="40">
        <f>'[6]Табела 1'!L9</f>
        <v>0</v>
      </c>
      <c r="N11" s="214">
        <f>'[6]Табела 1'!M9</f>
        <v>27</v>
      </c>
    </row>
    <row r="12" spans="1:14" x14ac:dyDescent="0.25">
      <c r="A12" s="111">
        <v>8</v>
      </c>
      <c r="B12" s="54" t="s">
        <v>203</v>
      </c>
      <c r="C12" s="40">
        <f>'[6]Табела 1'!B10</f>
        <v>59</v>
      </c>
      <c r="D12" s="40">
        <f>'[6]Табела 1'!C10</f>
        <v>21</v>
      </c>
      <c r="E12" s="40">
        <f>'[6]Табела 1'!D10</f>
        <v>54</v>
      </c>
      <c r="F12" s="40">
        <f>'[6]Табела 1'!E10</f>
        <v>12</v>
      </c>
      <c r="G12" s="40">
        <f>'[6]Табела 1'!F10</f>
        <v>198</v>
      </c>
      <c r="H12" s="40">
        <f>'[6]Табела 1'!G10</f>
        <v>21</v>
      </c>
      <c r="I12" s="40">
        <f>'[6]Табела 1'!H10</f>
        <v>2</v>
      </c>
      <c r="J12" s="40">
        <f>'[6]Табела 1'!I10</f>
        <v>14</v>
      </c>
      <c r="K12" s="40">
        <f>'[6]Табела 1'!J10</f>
        <v>29</v>
      </c>
      <c r="L12" s="40">
        <f>'[6]Табела 1'!K10</f>
        <v>30</v>
      </c>
      <c r="M12" s="40">
        <f>'[6]Табела 1'!L10</f>
        <v>36</v>
      </c>
      <c r="N12" s="214">
        <f>'[6]Табела 1'!M10</f>
        <v>476</v>
      </c>
    </row>
    <row r="13" spans="1:14" x14ac:dyDescent="0.25">
      <c r="A13" s="111">
        <v>9</v>
      </c>
      <c r="B13" s="54" t="s">
        <v>204</v>
      </c>
      <c r="C13" s="40">
        <f>'[6]Табела 1'!B11</f>
        <v>765</v>
      </c>
      <c r="D13" s="40">
        <f>'[6]Табела 1'!C11</f>
        <v>892</v>
      </c>
      <c r="E13" s="40">
        <f>'[6]Табела 1'!D11</f>
        <v>624</v>
      </c>
      <c r="F13" s="40">
        <f>'[6]Табела 1'!E11</f>
        <v>1442</v>
      </c>
      <c r="G13" s="40">
        <f>'[6]Табела 1'!F11</f>
        <v>660</v>
      </c>
      <c r="H13" s="40">
        <f>'[6]Табела 1'!G11</f>
        <v>171</v>
      </c>
      <c r="I13" s="40">
        <f>'[6]Табела 1'!H11</f>
        <v>9</v>
      </c>
      <c r="J13" s="40">
        <f>'[6]Табела 1'!I11</f>
        <v>126</v>
      </c>
      <c r="K13" s="40">
        <f>'[6]Табела 1'!J11</f>
        <v>127</v>
      </c>
      <c r="L13" s="40">
        <f>'[6]Табела 1'!K11</f>
        <v>792</v>
      </c>
      <c r="M13" s="40">
        <f>'[6]Табела 1'!L11</f>
        <v>115</v>
      </c>
      <c r="N13" s="214">
        <f>'[6]Табела 1'!M11</f>
        <v>5723</v>
      </c>
    </row>
    <row r="14" spans="1:14" x14ac:dyDescent="0.25">
      <c r="A14" s="111">
        <v>10</v>
      </c>
      <c r="B14" s="54" t="s">
        <v>18</v>
      </c>
      <c r="C14" s="40">
        <f>'[6]Табела 1'!B15</f>
        <v>1190</v>
      </c>
      <c r="D14" s="40">
        <f>'[6]Табела 1'!C15</f>
        <v>2409</v>
      </c>
      <c r="E14" s="40">
        <f>'[6]Табела 1'!D15</f>
        <v>2036</v>
      </c>
      <c r="F14" s="40">
        <f>'[6]Табела 1'!E15</f>
        <v>1740</v>
      </c>
      <c r="G14" s="40">
        <f>'[6]Табела 1'!F15</f>
        <v>1611</v>
      </c>
      <c r="H14" s="40">
        <f>'[6]Табела 1'!G15</f>
        <v>2817</v>
      </c>
      <c r="I14" s="40">
        <f>'[6]Табела 1'!H15</f>
        <v>1276</v>
      </c>
      <c r="J14" s="40">
        <f>'[6]Табела 1'!I15</f>
        <v>3021</v>
      </c>
      <c r="K14" s="40">
        <f>'[6]Табела 1'!J15</f>
        <v>1692</v>
      </c>
      <c r="L14" s="40">
        <f>'[6]Табела 1'!K15</f>
        <v>2151</v>
      </c>
      <c r="M14" s="40">
        <f>'[6]Табела 1'!L15</f>
        <v>1362</v>
      </c>
      <c r="N14" s="214">
        <f>'[6]Табела 1'!M15</f>
        <v>21305</v>
      </c>
    </row>
    <row r="15" spans="1:14" x14ac:dyDescent="0.25">
      <c r="A15" s="111">
        <v>11</v>
      </c>
      <c r="B15" s="54" t="s">
        <v>205</v>
      </c>
      <c r="C15" s="40">
        <f>'[6]Табела 1'!B19</f>
        <v>0</v>
      </c>
      <c r="D15" s="40">
        <f>'[6]Табела 1'!C19</f>
        <v>0</v>
      </c>
      <c r="E15" s="40">
        <f>'[6]Табела 1'!D19</f>
        <v>0</v>
      </c>
      <c r="F15" s="40">
        <f>'[6]Табела 1'!E19</f>
        <v>0</v>
      </c>
      <c r="G15" s="40">
        <f>'[6]Табела 1'!F19</f>
        <v>0</v>
      </c>
      <c r="H15" s="40">
        <f>'[6]Табела 1'!G19</f>
        <v>0</v>
      </c>
      <c r="I15" s="40">
        <f>'[6]Табела 1'!H19</f>
        <v>0</v>
      </c>
      <c r="J15" s="40">
        <f>'[6]Табела 1'!I19</f>
        <v>0</v>
      </c>
      <c r="K15" s="40">
        <f>'[6]Табела 1'!J19</f>
        <v>0</v>
      </c>
      <c r="L15" s="40">
        <f>'[6]Табела 1'!K19</f>
        <v>0</v>
      </c>
      <c r="M15" s="40">
        <f>'[6]Табела 1'!L19</f>
        <v>0</v>
      </c>
      <c r="N15" s="214">
        <f>'[6]Табела 1'!M19</f>
        <v>0</v>
      </c>
    </row>
    <row r="16" spans="1:14" x14ac:dyDescent="0.25">
      <c r="A16" s="111">
        <v>12</v>
      </c>
      <c r="B16" s="54" t="s">
        <v>19</v>
      </c>
      <c r="C16" s="40">
        <f>'[6]Табела 1'!B20</f>
        <v>0</v>
      </c>
      <c r="D16" s="40">
        <f>'[6]Табела 1'!C20</f>
        <v>0</v>
      </c>
      <c r="E16" s="40">
        <f>'[6]Табела 1'!D20</f>
        <v>0</v>
      </c>
      <c r="F16" s="40">
        <f>'[6]Табела 1'!E20</f>
        <v>0</v>
      </c>
      <c r="G16" s="40">
        <f>'[6]Табела 1'!F20</f>
        <v>0</v>
      </c>
      <c r="H16" s="40">
        <f>'[6]Табела 1'!G20</f>
        <v>0</v>
      </c>
      <c r="I16" s="40">
        <f>'[6]Табела 1'!H20</f>
        <v>0</v>
      </c>
      <c r="J16" s="40">
        <f>'[6]Табела 1'!I20</f>
        <v>0</v>
      </c>
      <c r="K16" s="40">
        <f>'[6]Табела 1'!J20</f>
        <v>0</v>
      </c>
      <c r="L16" s="40">
        <f>'[6]Табела 1'!K20</f>
        <v>0</v>
      </c>
      <c r="M16" s="40">
        <f>'[6]Табела 1'!L20</f>
        <v>0</v>
      </c>
      <c r="N16" s="214">
        <f>'[6]Табела 1'!M20</f>
        <v>0</v>
      </c>
    </row>
    <row r="17" spans="1:17" ht="14.25" customHeight="1" x14ac:dyDescent="0.25">
      <c r="A17" s="111">
        <v>13</v>
      </c>
      <c r="B17" s="54" t="s">
        <v>20</v>
      </c>
      <c r="C17" s="40">
        <f>'[6]Табела 1'!B21</f>
        <v>83</v>
      </c>
      <c r="D17" s="40">
        <f>'[6]Табела 1'!C21</f>
        <v>5</v>
      </c>
      <c r="E17" s="40">
        <f>'[6]Табела 1'!D21</f>
        <v>40</v>
      </c>
      <c r="F17" s="40">
        <f>'[6]Табела 1'!E21</f>
        <v>5</v>
      </c>
      <c r="G17" s="40">
        <f>'[6]Табела 1'!F21</f>
        <v>25</v>
      </c>
      <c r="H17" s="40">
        <f>'[6]Табела 1'!G21</f>
        <v>41</v>
      </c>
      <c r="I17" s="40">
        <f>'[6]Табела 1'!H21</f>
        <v>0</v>
      </c>
      <c r="J17" s="40">
        <f>'[6]Табела 1'!I21</f>
        <v>14</v>
      </c>
      <c r="K17" s="40">
        <f>'[6]Табела 1'!J21</f>
        <v>39</v>
      </c>
      <c r="L17" s="40">
        <f>'[6]Табела 1'!K21</f>
        <v>4</v>
      </c>
      <c r="M17" s="40">
        <f>'[6]Табела 1'!L21</f>
        <v>4</v>
      </c>
      <c r="N17" s="214">
        <f>'[6]Табела 1'!M21</f>
        <v>260</v>
      </c>
    </row>
    <row r="18" spans="1:17" ht="14.25" customHeight="1" x14ac:dyDescent="0.25">
      <c r="A18" s="111">
        <v>14</v>
      </c>
      <c r="B18" s="54" t="s">
        <v>206</v>
      </c>
      <c r="C18" s="40">
        <f>'[6]Табела 1'!B22</f>
        <v>0</v>
      </c>
      <c r="D18" s="40">
        <f>'[6]Табела 1'!C22</f>
        <v>0</v>
      </c>
      <c r="E18" s="40">
        <f>'[6]Табела 1'!D22</f>
        <v>0</v>
      </c>
      <c r="F18" s="40">
        <f>'[6]Табела 1'!E22</f>
        <v>0</v>
      </c>
      <c r="G18" s="40">
        <f>'[6]Табела 1'!F22</f>
        <v>0</v>
      </c>
      <c r="H18" s="40">
        <f>'[6]Табела 1'!G22</f>
        <v>0</v>
      </c>
      <c r="I18" s="40">
        <f>'[6]Табела 1'!H22</f>
        <v>0</v>
      </c>
      <c r="J18" s="40">
        <f>'[6]Табела 1'!I22</f>
        <v>0</v>
      </c>
      <c r="K18" s="40">
        <f>'[6]Табела 1'!J22</f>
        <v>0</v>
      </c>
      <c r="L18" s="40">
        <f>'[6]Табела 1'!K22</f>
        <v>4</v>
      </c>
      <c r="M18" s="40">
        <f>'[6]Табела 1'!L22</f>
        <v>0</v>
      </c>
      <c r="N18" s="214">
        <f>'[6]Табела 1'!M22</f>
        <v>4</v>
      </c>
    </row>
    <row r="19" spans="1:17" ht="14.25" customHeight="1" x14ac:dyDescent="0.25">
      <c r="A19" s="111">
        <v>15</v>
      </c>
      <c r="B19" s="54" t="s">
        <v>21</v>
      </c>
      <c r="C19" s="40">
        <f>'[6]Табела 1'!B23</f>
        <v>0</v>
      </c>
      <c r="D19" s="40">
        <f>'[6]Табела 1'!C23</f>
        <v>0</v>
      </c>
      <c r="E19" s="40">
        <f>'[6]Табела 1'!D23</f>
        <v>0</v>
      </c>
      <c r="F19" s="40">
        <f>'[6]Табела 1'!E23</f>
        <v>0</v>
      </c>
      <c r="G19" s="40">
        <f>'[6]Табела 1'!F23</f>
        <v>0</v>
      </c>
      <c r="H19" s="40">
        <f>'[6]Табела 1'!G23</f>
        <v>0</v>
      </c>
      <c r="I19" s="40">
        <f>'[6]Табела 1'!H23</f>
        <v>0</v>
      </c>
      <c r="J19" s="40">
        <f>'[6]Табела 1'!I23</f>
        <v>0</v>
      </c>
      <c r="K19" s="40">
        <f>'[6]Табела 1'!J23</f>
        <v>0</v>
      </c>
      <c r="L19" s="40">
        <f>'[6]Табела 1'!K23</f>
        <v>0</v>
      </c>
      <c r="M19" s="40">
        <f>'[6]Табела 1'!L23</f>
        <v>0</v>
      </c>
      <c r="N19" s="214">
        <f>'[6]Табела 1'!M23</f>
        <v>0</v>
      </c>
      <c r="Q19" s="26" t="s">
        <v>225</v>
      </c>
    </row>
    <row r="20" spans="1:17" x14ac:dyDescent="0.25">
      <c r="A20" s="111">
        <v>16</v>
      </c>
      <c r="B20" s="54" t="s">
        <v>22</v>
      </c>
      <c r="C20" s="40">
        <f>'[6]Табела 1'!B24</f>
        <v>22</v>
      </c>
      <c r="D20" s="40">
        <f>'[6]Табела 1'!C24</f>
        <v>1</v>
      </c>
      <c r="E20" s="40">
        <f>'[6]Табела 1'!D24</f>
        <v>2</v>
      </c>
      <c r="F20" s="40">
        <f>'[6]Табела 1'!E24</f>
        <v>0</v>
      </c>
      <c r="G20" s="40">
        <f>'[6]Табела 1'!F24</f>
        <v>6</v>
      </c>
      <c r="H20" s="40">
        <f>'[6]Табела 1'!G24</f>
        <v>0</v>
      </c>
      <c r="I20" s="40">
        <f>'[6]Табела 1'!H24</f>
        <v>0</v>
      </c>
      <c r="J20" s="40">
        <f>'[6]Табела 1'!I24</f>
        <v>0</v>
      </c>
      <c r="K20" s="40">
        <f>'[6]Табела 1'!J24</f>
        <v>0</v>
      </c>
      <c r="L20" s="40">
        <f>'[6]Табела 1'!K24</f>
        <v>0</v>
      </c>
      <c r="M20" s="40">
        <f>'[6]Табела 1'!L24</f>
        <v>0</v>
      </c>
      <c r="N20" s="214">
        <f>'[6]Табела 1'!M24</f>
        <v>31</v>
      </c>
    </row>
    <row r="21" spans="1:17" x14ac:dyDescent="0.25">
      <c r="A21" s="111">
        <v>17</v>
      </c>
      <c r="B21" s="54" t="s">
        <v>23</v>
      </c>
      <c r="C21" s="40">
        <f>'[6]Табела 1'!B25</f>
        <v>0</v>
      </c>
      <c r="D21" s="40">
        <f>'[6]Табела 1'!C25</f>
        <v>0</v>
      </c>
      <c r="E21" s="40">
        <f>'[6]Табела 1'!D25</f>
        <v>0</v>
      </c>
      <c r="F21" s="40">
        <f>'[6]Табела 1'!E25</f>
        <v>0</v>
      </c>
      <c r="G21" s="40">
        <f>'[6]Табела 1'!F25</f>
        <v>0</v>
      </c>
      <c r="H21" s="40">
        <f>'[6]Табела 1'!G25</f>
        <v>0</v>
      </c>
      <c r="I21" s="40">
        <f>'[6]Табела 1'!H25</f>
        <v>0</v>
      </c>
      <c r="J21" s="40">
        <f>'[6]Табела 1'!I25</f>
        <v>0</v>
      </c>
      <c r="K21" s="40">
        <f>'[6]Табела 1'!J25</f>
        <v>0</v>
      </c>
      <c r="L21" s="40">
        <f>'[6]Табела 1'!K25</f>
        <v>0</v>
      </c>
      <c r="M21" s="40">
        <f>'[6]Табела 1'!L25</f>
        <v>0</v>
      </c>
      <c r="N21" s="214">
        <f>'[6]Табела 1'!M25</f>
        <v>0</v>
      </c>
    </row>
    <row r="22" spans="1:17" x14ac:dyDescent="0.25">
      <c r="A22" s="111">
        <v>18</v>
      </c>
      <c r="B22" s="54" t="s">
        <v>208</v>
      </c>
      <c r="C22" s="40">
        <f>'[6]Табела 1'!B26</f>
        <v>49</v>
      </c>
      <c r="D22" s="40">
        <f>'[6]Табела 1'!C26</f>
        <v>268</v>
      </c>
      <c r="E22" s="40">
        <f>'[6]Табела 1'!D26</f>
        <v>330</v>
      </c>
      <c r="F22" s="40">
        <f>'[6]Табела 1'!E26</f>
        <v>20</v>
      </c>
      <c r="G22" s="40">
        <f>'[6]Табела 1'!F26</f>
        <v>136</v>
      </c>
      <c r="H22" s="40">
        <f>'[6]Табела 1'!G26</f>
        <v>63</v>
      </c>
      <c r="I22" s="40">
        <f>'[6]Табела 1'!H26</f>
        <v>14</v>
      </c>
      <c r="J22" s="40">
        <f>'[6]Табела 1'!I26</f>
        <v>68</v>
      </c>
      <c r="K22" s="40">
        <f>'[6]Табела 1'!J26</f>
        <v>66</v>
      </c>
      <c r="L22" s="40">
        <f>'[6]Табела 1'!K26</f>
        <v>20</v>
      </c>
      <c r="M22" s="40">
        <f>'[6]Табела 1'!L26</f>
        <v>91</v>
      </c>
      <c r="N22" s="214">
        <f>'[6]Табела 1'!M26</f>
        <v>1125</v>
      </c>
    </row>
    <row r="23" spans="1:17" ht="13.5" thickBot="1" x14ac:dyDescent="0.3">
      <c r="A23" s="110"/>
      <c r="B23" s="107" t="s">
        <v>11</v>
      </c>
      <c r="C23" s="207">
        <f>'[6]Табела 1'!B27</f>
        <v>3124</v>
      </c>
      <c r="D23" s="207">
        <f>'[6]Табела 1'!C27</f>
        <v>8351</v>
      </c>
      <c r="E23" s="207">
        <f>'[6]Табела 1'!D27</f>
        <v>5141</v>
      </c>
      <c r="F23" s="207">
        <f>'[6]Табела 1'!E27</f>
        <v>4608</v>
      </c>
      <c r="G23" s="207">
        <f>'[6]Табела 1'!F27</f>
        <v>9021</v>
      </c>
      <c r="H23" s="207">
        <f>'[6]Табела 1'!G27</f>
        <v>4092</v>
      </c>
      <c r="I23" s="207">
        <f>'[6]Табела 1'!H27</f>
        <v>1458</v>
      </c>
      <c r="J23" s="207">
        <f>'[6]Табела 1'!I27</f>
        <v>4532</v>
      </c>
      <c r="K23" s="207">
        <f>'[6]Табела 1'!J27</f>
        <v>2763</v>
      </c>
      <c r="L23" s="207">
        <f>'[6]Табела 1'!K27</f>
        <v>7699</v>
      </c>
      <c r="M23" s="207">
        <f>'[6]Табела 1'!L27</f>
        <v>4219</v>
      </c>
      <c r="N23" s="208">
        <f>'[6]Табела 1'!M27</f>
        <v>55008</v>
      </c>
    </row>
    <row r="24" spans="1:17" ht="13.5" thickBot="1" x14ac:dyDescent="0.3">
      <c r="P24" s="26" t="s">
        <v>225</v>
      </c>
      <c r="Q24" s="26" t="s">
        <v>225</v>
      </c>
    </row>
    <row r="25" spans="1:17" ht="32.25" customHeight="1" x14ac:dyDescent="0.25">
      <c r="A25" s="314" t="s">
        <v>1</v>
      </c>
      <c r="B25" s="340" t="s">
        <v>223</v>
      </c>
      <c r="C25" s="326" t="s">
        <v>24</v>
      </c>
      <c r="D25" s="326"/>
      <c r="E25" s="326"/>
      <c r="F25" s="326"/>
      <c r="G25" s="326"/>
      <c r="H25" s="324" t="s">
        <v>11</v>
      </c>
    </row>
    <row r="26" spans="1:17" ht="25.5" x14ac:dyDescent="0.25">
      <c r="A26" s="315"/>
      <c r="B26" s="342"/>
      <c r="C26" s="170" t="s">
        <v>28</v>
      </c>
      <c r="D26" s="170" t="s">
        <v>26</v>
      </c>
      <c r="E26" s="170" t="s">
        <v>29</v>
      </c>
      <c r="F26" s="170" t="s">
        <v>30</v>
      </c>
      <c r="G26" s="170" t="s">
        <v>229</v>
      </c>
      <c r="H26" s="325"/>
    </row>
    <row r="27" spans="1:17" ht="18" customHeight="1" x14ac:dyDescent="0.2">
      <c r="A27" s="180">
        <v>19</v>
      </c>
      <c r="B27" s="52" t="s">
        <v>41</v>
      </c>
      <c r="C27" s="145">
        <f>'[6]Табела 1'!B30</f>
        <v>1397</v>
      </c>
      <c r="D27" s="145">
        <f>'[6]Табела 1'!C30</f>
        <v>635</v>
      </c>
      <c r="E27" s="145">
        <f>'[6]Табела 1'!D30</f>
        <v>172</v>
      </c>
      <c r="F27" s="145">
        <f>'[6]Табела 1'!E30</f>
        <v>137</v>
      </c>
      <c r="G27" s="145">
        <f>'[6]Табела 1'!G30</f>
        <v>116</v>
      </c>
      <c r="H27" s="224">
        <f>'[6]Табела 1'!H30</f>
        <v>2457</v>
      </c>
      <c r="I27" s="26" t="s">
        <v>225</v>
      </c>
    </row>
    <row r="28" spans="1:17" ht="13.5" thickBot="1" x14ac:dyDescent="0.25">
      <c r="A28" s="157">
        <v>20</v>
      </c>
      <c r="B28" s="127" t="s">
        <v>226</v>
      </c>
      <c r="C28" s="145">
        <f>'[6]Табела 1'!B34</f>
        <v>0</v>
      </c>
      <c r="D28" s="145">
        <f>'[6]Табела 1'!C34</f>
        <v>0</v>
      </c>
      <c r="E28" s="145">
        <f>'[6]Табела 1'!D34</f>
        <v>0</v>
      </c>
      <c r="F28" s="145">
        <f>'[6]Табела 1'!E34</f>
        <v>0</v>
      </c>
      <c r="G28" s="145">
        <f>'[6]Табела 1'!G34</f>
        <v>0</v>
      </c>
      <c r="H28" s="224">
        <f>'[6]Табела 1'!H34</f>
        <v>0</v>
      </c>
    </row>
    <row r="29" spans="1:17" ht="13.5" thickBot="1" x14ac:dyDescent="0.25">
      <c r="A29" s="131">
        <v>20</v>
      </c>
      <c r="B29" s="132" t="s">
        <v>224</v>
      </c>
      <c r="C29" s="145">
        <f>'[6]Табела 1'!B35</f>
        <v>19</v>
      </c>
      <c r="D29" s="145">
        <f>'[6]Табела 1'!C35</f>
        <v>1</v>
      </c>
      <c r="E29" s="145">
        <f>'[6]Табела 1'!D35</f>
        <v>133</v>
      </c>
      <c r="F29" s="145">
        <f>'[6]Табела 1'!E35</f>
        <v>9</v>
      </c>
      <c r="G29" s="145">
        <f>'[6]Табела 1'!G35</f>
        <v>0</v>
      </c>
      <c r="H29" s="224">
        <f>'[6]Табела 1'!H35</f>
        <v>162</v>
      </c>
      <c r="K29" s="335" t="s">
        <v>25</v>
      </c>
      <c r="L29" s="336"/>
      <c r="M29" s="337">
        <f>H30+N23</f>
        <v>57627</v>
      </c>
      <c r="N29" s="338"/>
    </row>
    <row r="30" spans="1:17" ht="13.5" thickBot="1" x14ac:dyDescent="0.3">
      <c r="A30" s="106"/>
      <c r="B30" s="107" t="s">
        <v>11</v>
      </c>
      <c r="C30" s="207">
        <f>'[6]Табела 1'!B40</f>
        <v>1416</v>
      </c>
      <c r="D30" s="207">
        <f>'[6]Табела 1'!C40</f>
        <v>636</v>
      </c>
      <c r="E30" s="207">
        <f>'[6]Табела 1'!D40</f>
        <v>305</v>
      </c>
      <c r="F30" s="207">
        <f>'[6]Табела 1'!E40</f>
        <v>146</v>
      </c>
      <c r="G30" s="207">
        <f>'[6]Табела 1'!G40</f>
        <v>116</v>
      </c>
      <c r="H30" s="208">
        <f>'[6]Табела 1'!H40</f>
        <v>2619</v>
      </c>
    </row>
    <row r="31" spans="1:17" x14ac:dyDescent="0.25">
      <c r="H31" s="26" t="s">
        <v>225</v>
      </c>
    </row>
    <row r="39" spans="1:11" x14ac:dyDescent="0.25">
      <c r="K39" s="26" t="s">
        <v>225</v>
      </c>
    </row>
    <row r="45" spans="1:11" x14ac:dyDescent="0.25">
      <c r="A45" s="255"/>
      <c r="B45" s="255"/>
      <c r="C45" s="255"/>
      <c r="D45" s="255"/>
      <c r="E45" s="255"/>
      <c r="F45" s="255"/>
      <c r="G45" s="255"/>
      <c r="H45" s="255"/>
      <c r="I45" s="255"/>
      <c r="J45" s="255"/>
      <c r="K45" s="255"/>
    </row>
    <row r="46" spans="1:11" x14ac:dyDescent="0.25">
      <c r="A46" s="255"/>
      <c r="B46" s="255"/>
      <c r="C46" s="255"/>
      <c r="D46" s="255"/>
      <c r="E46" s="255"/>
      <c r="F46" s="255"/>
      <c r="G46" s="255"/>
      <c r="H46" s="255"/>
      <c r="I46" s="255"/>
      <c r="J46" s="255"/>
      <c r="K46" s="255"/>
    </row>
    <row r="47" spans="1:11" x14ac:dyDescent="0.25">
      <c r="A47" s="255"/>
      <c r="B47" s="255"/>
      <c r="C47" s="255"/>
      <c r="D47" s="255"/>
      <c r="E47" s="255"/>
      <c r="F47" s="255"/>
      <c r="G47" s="255"/>
      <c r="H47" s="255"/>
      <c r="I47" s="255"/>
      <c r="J47" s="255"/>
      <c r="K47" s="255"/>
    </row>
    <row r="48" spans="1:11" x14ac:dyDescent="0.25">
      <c r="A48" s="255"/>
      <c r="B48" s="255"/>
      <c r="C48" s="255"/>
      <c r="D48" s="255"/>
      <c r="E48" s="255"/>
      <c r="F48" s="255"/>
      <c r="G48" s="255"/>
      <c r="H48" s="255"/>
      <c r="I48" s="255"/>
      <c r="J48" s="255"/>
      <c r="K48" s="255"/>
    </row>
  </sheetData>
  <mergeCells count="10">
    <mergeCell ref="B1:N1"/>
    <mergeCell ref="H25:H26"/>
    <mergeCell ref="K29:L29"/>
    <mergeCell ref="M29:N29"/>
    <mergeCell ref="A3:A4"/>
    <mergeCell ref="B3:B4"/>
    <mergeCell ref="A25:A26"/>
    <mergeCell ref="B25:B26"/>
    <mergeCell ref="C25:G25"/>
    <mergeCell ref="C3:M3"/>
  </mergeCells>
  <printOptions horizontalCentered="1" verticalCentered="1"/>
  <pageMargins left="0.62992125984251968" right="0.62992125984251968" top="0" bottom="0" header="0.31496062992125984" footer="0.31496062992125984"/>
  <pageSetup paperSize="9" scale="94"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V48"/>
  <sheetViews>
    <sheetView showGridLines="0" tabSelected="1" zoomScale="80" zoomScaleNormal="80" workbookViewId="0">
      <selection activeCell="F50" sqref="F50"/>
    </sheetView>
  </sheetViews>
  <sheetFormatPr defaultColWidth="9.140625" defaultRowHeight="12.75" x14ac:dyDescent="0.25"/>
  <cols>
    <col min="1" max="1" width="6" style="26" customWidth="1"/>
    <col min="2" max="2" width="15.140625" style="26" bestFit="1" customWidth="1"/>
    <col min="3" max="3" width="13.85546875" style="26" customWidth="1"/>
    <col min="4" max="4" width="13.5703125" style="26" customWidth="1"/>
    <col min="5" max="7" width="14.140625" style="26" customWidth="1"/>
    <col min="8" max="8" width="15.7109375" style="26" customWidth="1"/>
    <col min="9" max="10" width="8.140625" style="26" customWidth="1"/>
    <col min="11" max="14" width="8.8554687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22" ht="18" customHeight="1" x14ac:dyDescent="0.25">
      <c r="A1" s="294" t="s">
        <v>210</v>
      </c>
      <c r="B1" s="294"/>
      <c r="C1" s="294"/>
      <c r="D1" s="294"/>
      <c r="E1" s="294"/>
      <c r="F1" s="294"/>
      <c r="G1" s="294"/>
      <c r="H1" s="294"/>
      <c r="I1" s="25"/>
    </row>
    <row r="2" spans="1:22" ht="13.5" thickBot="1" x14ac:dyDescent="0.3">
      <c r="E2" s="62"/>
      <c r="F2" s="62"/>
      <c r="G2" s="62"/>
      <c r="H2" s="63"/>
    </row>
    <row r="3" spans="1:22" ht="65.25" customHeight="1" x14ac:dyDescent="0.25">
      <c r="A3" s="46" t="s">
        <v>1</v>
      </c>
      <c r="B3" s="125" t="s">
        <v>42</v>
      </c>
      <c r="C3" s="276" t="s">
        <v>43</v>
      </c>
      <c r="D3" s="276" t="s">
        <v>44</v>
      </c>
      <c r="E3" s="276" t="s">
        <v>45</v>
      </c>
      <c r="F3" s="276" t="s">
        <v>46</v>
      </c>
      <c r="G3" s="276" t="s">
        <v>47</v>
      </c>
      <c r="H3" s="48" t="s">
        <v>48</v>
      </c>
      <c r="I3" s="39"/>
    </row>
    <row r="4" spans="1:22" ht="15" customHeight="1" x14ac:dyDescent="0.25">
      <c r="A4" s="49"/>
      <c r="B4" s="65" t="s">
        <v>234</v>
      </c>
      <c r="C4" s="209">
        <f>'[7]7_koregirano'!C4</f>
        <v>15754</v>
      </c>
      <c r="D4" s="209">
        <f>'[7]7_koregirano'!D4</f>
        <v>68019</v>
      </c>
      <c r="E4" s="209">
        <f>'[7]7_koregirano'!E4</f>
        <v>55008</v>
      </c>
      <c r="F4" s="209">
        <f>'[7]7_koregirano'!F4</f>
        <v>9286</v>
      </c>
      <c r="G4" s="209">
        <f>'[7]7_koregirano'!G4</f>
        <v>19479</v>
      </c>
      <c r="H4" s="210">
        <f>'[7]7_koregirano'!H4</f>
        <v>2245</v>
      </c>
      <c r="I4" s="39"/>
      <c r="L4" s="35"/>
      <c r="P4" s="35"/>
      <c r="Q4" s="35"/>
      <c r="R4" s="35"/>
      <c r="S4" s="35"/>
      <c r="T4" s="35"/>
    </row>
    <row r="5" spans="1:22" ht="15" customHeight="1" x14ac:dyDescent="0.25">
      <c r="A5" s="49">
        <v>1</v>
      </c>
      <c r="B5" s="64" t="s">
        <v>73</v>
      </c>
      <c r="C5" s="277">
        <f>'[7]7_koregirano'!C5</f>
        <v>844</v>
      </c>
      <c r="D5" s="277">
        <f>'[7]7_koregirano'!D5</f>
        <v>3607</v>
      </c>
      <c r="E5" s="277">
        <f>'[7]7_koregirano'!E5</f>
        <v>3124</v>
      </c>
      <c r="F5" s="277">
        <f>'[7]7_koregirano'!F5</f>
        <v>306</v>
      </c>
      <c r="G5" s="277">
        <f>'[7]7_koregirano'!G5</f>
        <v>1021</v>
      </c>
      <c r="H5" s="278">
        <f>'[7]7_koregirano'!H5</f>
        <v>173</v>
      </c>
      <c r="I5" s="39"/>
      <c r="K5" s="35"/>
    </row>
    <row r="6" spans="1:22" ht="15" customHeight="1" x14ac:dyDescent="0.25">
      <c r="A6" s="49">
        <v>2</v>
      </c>
      <c r="B6" s="64" t="s">
        <v>3</v>
      </c>
      <c r="C6" s="277">
        <f>'[7]7_koregirano'!C6</f>
        <v>1928</v>
      </c>
      <c r="D6" s="277">
        <f>'[7]7_koregirano'!D6</f>
        <v>10766</v>
      </c>
      <c r="E6" s="277">
        <f>'[7]7_koregirano'!E6</f>
        <v>8351</v>
      </c>
      <c r="F6" s="277">
        <f>'[7]7_koregirano'!F6</f>
        <v>1515</v>
      </c>
      <c r="G6" s="277">
        <f>'[7]7_koregirano'!G6</f>
        <v>2828</v>
      </c>
      <c r="H6" s="278">
        <f>'[7]7_koregirano'!H6</f>
        <v>262</v>
      </c>
      <c r="I6" s="39"/>
      <c r="K6" s="35"/>
    </row>
    <row r="7" spans="1:22" ht="15" customHeight="1" x14ac:dyDescent="0.25">
      <c r="A7" s="49">
        <v>3</v>
      </c>
      <c r="B7" s="64" t="s">
        <v>4</v>
      </c>
      <c r="C7" s="277">
        <f>'[7]7_koregirano'!C7</f>
        <v>1948</v>
      </c>
      <c r="D7" s="277">
        <f>'[7]7_koregirano'!D7</f>
        <v>6624</v>
      </c>
      <c r="E7" s="277">
        <f>'[7]7_koregirano'!E7</f>
        <v>5141</v>
      </c>
      <c r="F7" s="277">
        <f>'[7]7_koregirano'!F7</f>
        <v>1327</v>
      </c>
      <c r="G7" s="277">
        <f>'[7]7_koregirano'!G7</f>
        <v>2104</v>
      </c>
      <c r="H7" s="278">
        <f>'[7]7_koregirano'!H7</f>
        <v>230</v>
      </c>
      <c r="I7" s="39"/>
      <c r="K7" s="35"/>
    </row>
    <row r="8" spans="1:22" ht="15" customHeight="1" x14ac:dyDescent="0.25">
      <c r="A8" s="49">
        <v>4</v>
      </c>
      <c r="B8" s="64" t="s">
        <v>5</v>
      </c>
      <c r="C8" s="277">
        <f>'[7]7_koregirano'!C8</f>
        <v>1641</v>
      </c>
      <c r="D8" s="277">
        <f>'[7]7_koregirano'!D8</f>
        <v>5268</v>
      </c>
      <c r="E8" s="277">
        <f>'[7]7_koregirano'!E8</f>
        <v>4608</v>
      </c>
      <c r="F8" s="277">
        <f>'[7]7_koregirano'!F8</f>
        <v>628</v>
      </c>
      <c r="G8" s="277">
        <f>'[7]7_koregirano'!G8</f>
        <v>1673</v>
      </c>
      <c r="H8" s="278">
        <f>'[7]7_koregirano'!H8</f>
        <v>153</v>
      </c>
      <c r="I8" s="39"/>
      <c r="K8" s="35"/>
    </row>
    <row r="9" spans="1:22" ht="15" customHeight="1" x14ac:dyDescent="0.25">
      <c r="A9" s="49">
        <v>5</v>
      </c>
      <c r="B9" s="64" t="s">
        <v>7</v>
      </c>
      <c r="C9" s="277">
        <f>'[7]7_koregirano'!C9</f>
        <v>2550</v>
      </c>
      <c r="D9" s="277">
        <f>'[7]7_koregirano'!D9</f>
        <v>10303</v>
      </c>
      <c r="E9" s="277">
        <f>'[7]7_koregirano'!E9</f>
        <v>9021</v>
      </c>
      <c r="F9" s="277">
        <f>'[7]7_koregirano'!F9</f>
        <v>586</v>
      </c>
      <c r="G9" s="277">
        <f>'[7]7_koregirano'!G9</f>
        <v>3246</v>
      </c>
      <c r="H9" s="278">
        <f>'[7]7_koregirano'!H9</f>
        <v>214</v>
      </c>
      <c r="I9" s="39"/>
      <c r="K9" s="35"/>
      <c r="O9" s="63"/>
    </row>
    <row r="10" spans="1:22" ht="15" customHeight="1" x14ac:dyDescent="0.25">
      <c r="A10" s="49">
        <v>6</v>
      </c>
      <c r="B10" s="64" t="s">
        <v>6</v>
      </c>
      <c r="C10" s="277">
        <f>'[7]7_koregirano'!C10</f>
        <v>502</v>
      </c>
      <c r="D10" s="277">
        <f>'[7]7_koregirano'!D10</f>
        <v>4849</v>
      </c>
      <c r="E10" s="277">
        <f>'[7]7_koregirano'!E10</f>
        <v>4092</v>
      </c>
      <c r="F10" s="277">
        <f>'[7]7_koregirano'!F10</f>
        <v>653</v>
      </c>
      <c r="G10" s="277">
        <f>'[7]7_koregirano'!G10</f>
        <v>606</v>
      </c>
      <c r="H10" s="278">
        <f>'[7]7_koregirano'!H10</f>
        <v>203</v>
      </c>
      <c r="I10" s="39"/>
      <c r="K10" s="35"/>
      <c r="O10" s="63"/>
    </row>
    <row r="11" spans="1:22" ht="15" customHeight="1" x14ac:dyDescent="0.25">
      <c r="A11" s="49">
        <v>7</v>
      </c>
      <c r="B11" s="64" t="s">
        <v>241</v>
      </c>
      <c r="C11" s="277">
        <f>'[7]7_koregirano'!C11</f>
        <v>1166</v>
      </c>
      <c r="D11" s="277">
        <f>'[7]7_koregirano'!D11</f>
        <v>1790</v>
      </c>
      <c r="E11" s="277">
        <f>'[7]7_koregirano'!E11</f>
        <v>1458</v>
      </c>
      <c r="F11" s="277">
        <f>'[7]7_koregirano'!F11</f>
        <v>201</v>
      </c>
      <c r="G11" s="277">
        <f>'[7]7_koregirano'!G11</f>
        <v>1297</v>
      </c>
      <c r="H11" s="278">
        <f>'[7]7_koregirano'!H11</f>
        <v>139</v>
      </c>
      <c r="I11" s="39"/>
      <c r="K11" s="35"/>
    </row>
    <row r="12" spans="1:22" ht="15" customHeight="1" x14ac:dyDescent="0.25">
      <c r="A12" s="49">
        <v>8</v>
      </c>
      <c r="B12" s="64" t="s">
        <v>8</v>
      </c>
      <c r="C12" s="277">
        <f>'[7]7_koregirano'!C12</f>
        <v>1418</v>
      </c>
      <c r="D12" s="277">
        <f>'[7]7_koregirano'!D12</f>
        <v>5427</v>
      </c>
      <c r="E12" s="277">
        <f>'[7]7_koregirano'!E12</f>
        <v>4532</v>
      </c>
      <c r="F12" s="277">
        <f>'[7]7_koregirano'!F12</f>
        <v>842</v>
      </c>
      <c r="G12" s="277">
        <f>'[7]7_koregirano'!G12</f>
        <v>1471</v>
      </c>
      <c r="H12" s="278">
        <f>'[7]7_koregirano'!H12</f>
        <v>263</v>
      </c>
      <c r="I12" s="39"/>
      <c r="K12" s="35"/>
    </row>
    <row r="13" spans="1:22" ht="15" customHeight="1" x14ac:dyDescent="0.25">
      <c r="A13" s="49">
        <v>9</v>
      </c>
      <c r="B13" s="64" t="s">
        <v>31</v>
      </c>
      <c r="C13" s="277">
        <f>'[7]7_koregirano'!C13</f>
        <v>1146</v>
      </c>
      <c r="D13" s="277">
        <f>'[7]7_koregirano'!D13</f>
        <v>3648</v>
      </c>
      <c r="E13" s="277">
        <f>'[7]7_koregirano'!E13</f>
        <v>2763</v>
      </c>
      <c r="F13" s="277">
        <f>'[7]7_koregirano'!F13</f>
        <v>721</v>
      </c>
      <c r="G13" s="277">
        <f>'[7]7_koregirano'!G13</f>
        <v>1310</v>
      </c>
      <c r="H13" s="278">
        <f>'[7]7_koregirano'!H13</f>
        <v>201</v>
      </c>
      <c r="I13" s="39"/>
      <c r="Q13" s="35"/>
      <c r="R13" s="35"/>
      <c r="S13" s="35"/>
      <c r="T13" s="35"/>
      <c r="U13" s="35"/>
      <c r="V13" s="35"/>
    </row>
    <row r="14" spans="1:22" ht="15" customHeight="1" x14ac:dyDescent="0.25">
      <c r="A14" s="49">
        <v>10</v>
      </c>
      <c r="B14" s="64" t="s">
        <v>228</v>
      </c>
      <c r="C14" s="277">
        <f>'[7]7_koregirano'!C14</f>
        <v>1538</v>
      </c>
      <c r="D14" s="277">
        <f>'[7]7_koregirano'!D14</f>
        <v>9785</v>
      </c>
      <c r="E14" s="277">
        <f>'[7]7_koregirano'!E14</f>
        <v>7699</v>
      </c>
      <c r="F14" s="277">
        <f>'[7]7_koregirano'!F14</f>
        <v>1727</v>
      </c>
      <c r="G14" s="277">
        <f>'[7]7_koregirano'!G14</f>
        <v>1897</v>
      </c>
      <c r="H14" s="278">
        <f>'[7]7_koregirano'!H14</f>
        <v>250</v>
      </c>
      <c r="I14" s="39"/>
      <c r="K14" s="35"/>
    </row>
    <row r="15" spans="1:22" ht="15" customHeight="1" x14ac:dyDescent="0.25">
      <c r="A15" s="49">
        <v>11</v>
      </c>
      <c r="B15" s="64" t="s">
        <v>231</v>
      </c>
      <c r="C15" s="277">
        <f>'[7]7_koregirano'!C15</f>
        <v>1073</v>
      </c>
      <c r="D15" s="277">
        <f>'[7]7_koregirano'!D15</f>
        <v>5952</v>
      </c>
      <c r="E15" s="277">
        <f>'[7]7_koregirano'!E15</f>
        <v>4219</v>
      </c>
      <c r="F15" s="277">
        <f>'[7]7_koregirano'!F15</f>
        <v>780</v>
      </c>
      <c r="G15" s="277">
        <f>'[7]7_koregirano'!G15</f>
        <v>2026</v>
      </c>
      <c r="H15" s="278">
        <f>'[7]7_koregirano'!H15</f>
        <v>157</v>
      </c>
      <c r="I15" s="39"/>
      <c r="K15" s="35"/>
    </row>
    <row r="16" spans="1:22" ht="15" customHeight="1" x14ac:dyDescent="0.25">
      <c r="A16" s="49"/>
      <c r="B16" s="65" t="s">
        <v>68</v>
      </c>
      <c r="C16" s="209">
        <f>'[7]7_koregirano'!C16</f>
        <v>501</v>
      </c>
      <c r="D16" s="209">
        <f>'[7]7_koregirano'!D16</f>
        <v>2890</v>
      </c>
      <c r="E16" s="209">
        <f>'[7]7_koregirano'!E16</f>
        <v>2623</v>
      </c>
      <c r="F16" s="209">
        <f>'[7]7_koregirano'!F16</f>
        <v>207</v>
      </c>
      <c r="G16" s="209">
        <f>'[7]7_koregirano'!G16</f>
        <v>561</v>
      </c>
      <c r="H16" s="210">
        <f>'[7]7_koregirano'!H16</f>
        <v>5</v>
      </c>
      <c r="I16" s="39"/>
      <c r="K16" s="35"/>
    </row>
    <row r="17" spans="1:11" ht="15" customHeight="1" x14ac:dyDescent="0.25">
      <c r="A17" s="49">
        <v>12</v>
      </c>
      <c r="B17" s="64" t="s">
        <v>28</v>
      </c>
      <c r="C17" s="277">
        <f>'[7]7_koregirano'!C17</f>
        <v>206</v>
      </c>
      <c r="D17" s="277">
        <f>'[7]7_koregirano'!D17</f>
        <v>1563</v>
      </c>
      <c r="E17" s="277">
        <f>'[7]7_koregirano'!E17</f>
        <v>1416</v>
      </c>
      <c r="F17" s="277">
        <f>'[7]7_koregirano'!F17</f>
        <v>97</v>
      </c>
      <c r="G17" s="277">
        <f>'[7]7_koregirano'!G17</f>
        <v>256</v>
      </c>
      <c r="H17" s="278">
        <f>'[7]7_koregirano'!H17</f>
        <v>0</v>
      </c>
      <c r="I17" s="39"/>
      <c r="K17" s="35"/>
    </row>
    <row r="18" spans="1:11" ht="15" customHeight="1" x14ac:dyDescent="0.25">
      <c r="A18" s="49">
        <v>13</v>
      </c>
      <c r="B18" s="64" t="s">
        <v>26</v>
      </c>
      <c r="C18" s="277">
        <f>'[7]7_koregirano'!C18</f>
        <v>260</v>
      </c>
      <c r="D18" s="277">
        <f>'[7]7_koregirano'!D18</f>
        <v>669</v>
      </c>
      <c r="E18" s="277">
        <f>'[7]7_koregirano'!E18</f>
        <v>636</v>
      </c>
      <c r="F18" s="277">
        <f>'[7]7_koregirano'!F18</f>
        <v>39</v>
      </c>
      <c r="G18" s="277">
        <f>'[7]7_koregirano'!G18</f>
        <v>254</v>
      </c>
      <c r="H18" s="278">
        <f>'[7]7_koregirano'!H18</f>
        <v>5</v>
      </c>
      <c r="I18" s="39"/>
      <c r="K18" s="35"/>
    </row>
    <row r="19" spans="1:11" ht="15" customHeight="1" x14ac:dyDescent="0.25">
      <c r="A19" s="49">
        <v>14</v>
      </c>
      <c r="B19" s="64" t="s">
        <v>29</v>
      </c>
      <c r="C19" s="277">
        <f>'[7]7_koregirano'!C19</f>
        <v>21</v>
      </c>
      <c r="D19" s="277">
        <f>'[7]7_koregirano'!D19</f>
        <v>363</v>
      </c>
      <c r="E19" s="277">
        <f>'[7]7_koregirano'!E19</f>
        <v>305</v>
      </c>
      <c r="F19" s="277">
        <f>'[7]7_koregirano'!F19</f>
        <v>46</v>
      </c>
      <c r="G19" s="277">
        <f>'[7]7_koregirano'!G19</f>
        <v>33</v>
      </c>
      <c r="H19" s="278">
        <f>'[7]7_koregirano'!H19</f>
        <v>0</v>
      </c>
      <c r="I19" s="39"/>
      <c r="K19" s="35"/>
    </row>
    <row r="20" spans="1:11" ht="15" customHeight="1" x14ac:dyDescent="0.25">
      <c r="A20" s="49">
        <v>15</v>
      </c>
      <c r="B20" s="64" t="s">
        <v>30</v>
      </c>
      <c r="C20" s="277">
        <f>'[7]7_koregirano'!C20</f>
        <v>12</v>
      </c>
      <c r="D20" s="277">
        <f>'[7]7_koregirano'!D20</f>
        <v>161</v>
      </c>
      <c r="E20" s="277">
        <f>'[7]7_koregirano'!E20</f>
        <v>146</v>
      </c>
      <c r="F20" s="277">
        <f>'[7]7_koregirano'!F20</f>
        <v>15</v>
      </c>
      <c r="G20" s="277">
        <f>'[7]7_koregirano'!G20</f>
        <v>12</v>
      </c>
      <c r="H20" s="278">
        <f>'[7]7_koregirano'!H20</f>
        <v>0</v>
      </c>
      <c r="I20" s="39"/>
      <c r="K20" s="35"/>
    </row>
    <row r="21" spans="1:11" ht="15" customHeight="1" x14ac:dyDescent="0.25">
      <c r="A21" s="49">
        <v>16</v>
      </c>
      <c r="B21" s="154" t="s">
        <v>229</v>
      </c>
      <c r="C21" s="277">
        <f>'[7]7_koregirano'!C21</f>
        <v>2</v>
      </c>
      <c r="D21" s="277">
        <f>'[7]7_koregirano'!D21</f>
        <v>134</v>
      </c>
      <c r="E21" s="277">
        <f>'[7]7_koregirano'!E21</f>
        <v>120</v>
      </c>
      <c r="F21" s="277">
        <f>'[7]7_koregirano'!F21</f>
        <v>10</v>
      </c>
      <c r="G21" s="277">
        <f>'[7]7_koregirano'!G21</f>
        <v>6</v>
      </c>
      <c r="H21" s="278">
        <f>'[7]7_koregirano'!H21</f>
        <v>0</v>
      </c>
      <c r="I21" s="39"/>
      <c r="K21" s="35"/>
    </row>
    <row r="22" spans="1:11" ht="15" customHeight="1" thickBot="1" x14ac:dyDescent="0.3">
      <c r="A22" s="50"/>
      <c r="B22" s="66" t="s">
        <v>11</v>
      </c>
      <c r="C22" s="211">
        <f>'[7]7_koregirano'!C22</f>
        <v>16255</v>
      </c>
      <c r="D22" s="211">
        <f>'[7]7_koregirano'!D22</f>
        <v>70909</v>
      </c>
      <c r="E22" s="211">
        <f>'[7]7_koregirano'!E22</f>
        <v>57631</v>
      </c>
      <c r="F22" s="211">
        <f>'[7]7_koregirano'!F22</f>
        <v>9493</v>
      </c>
      <c r="G22" s="211">
        <f>'[7]7_koregirano'!G22</f>
        <v>20040</v>
      </c>
      <c r="H22" s="212">
        <f>'[7]7_koregirano'!H22</f>
        <v>2250</v>
      </c>
      <c r="I22" s="39"/>
      <c r="K22" s="35"/>
    </row>
    <row r="45" spans="1:11" x14ac:dyDescent="0.25">
      <c r="A45" s="255"/>
      <c r="B45" s="255"/>
      <c r="C45" s="255"/>
      <c r="D45" s="255"/>
      <c r="E45" s="255"/>
      <c r="F45" s="255"/>
      <c r="G45" s="255"/>
      <c r="H45" s="255"/>
      <c r="I45" s="255"/>
      <c r="J45" s="255"/>
      <c r="K45" s="255"/>
    </row>
    <row r="46" spans="1:11" x14ac:dyDescent="0.25">
      <c r="A46" s="255"/>
      <c r="B46" s="255"/>
      <c r="C46" s="255"/>
      <c r="D46" s="255"/>
      <c r="E46" s="255"/>
      <c r="F46" s="255"/>
      <c r="G46" s="255"/>
      <c r="H46" s="255"/>
      <c r="I46" s="255"/>
      <c r="J46" s="255"/>
      <c r="K46" s="255"/>
    </row>
    <row r="47" spans="1:11" x14ac:dyDescent="0.25">
      <c r="A47" s="255"/>
      <c r="B47" s="255"/>
      <c r="C47" s="255"/>
      <c r="D47" s="255"/>
      <c r="E47" s="255"/>
      <c r="F47" s="255"/>
      <c r="G47" s="255"/>
      <c r="H47" s="255"/>
      <c r="I47" s="255"/>
      <c r="J47" s="255"/>
      <c r="K47" s="255"/>
    </row>
    <row r="48" spans="1:11" x14ac:dyDescent="0.25">
      <c r="A48" s="255"/>
      <c r="B48" s="255"/>
      <c r="C48" s="255"/>
      <c r="D48" s="255"/>
      <c r="E48" s="255"/>
      <c r="F48" s="255"/>
      <c r="G48" s="255"/>
      <c r="H48" s="255"/>
      <c r="I48" s="255"/>
      <c r="J48" s="255"/>
      <c r="K48" s="255"/>
    </row>
  </sheetData>
  <mergeCells count="1">
    <mergeCell ref="A1:H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N48"/>
  <sheetViews>
    <sheetView showGridLines="0" zoomScaleNormal="100" workbookViewId="0">
      <selection activeCell="A2" sqref="A2:B4"/>
    </sheetView>
  </sheetViews>
  <sheetFormatPr defaultRowHeight="15" x14ac:dyDescent="0.25"/>
  <cols>
    <col min="1" max="1" width="4.140625" bestFit="1" customWidth="1"/>
    <col min="2" max="2" width="15.1406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10" t="s">
        <v>219</v>
      </c>
      <c r="B1" s="310"/>
      <c r="C1" s="310"/>
      <c r="D1" s="310"/>
      <c r="E1" s="310"/>
      <c r="F1" s="67"/>
      <c r="G1" s="67"/>
    </row>
    <row r="2" spans="1:14" ht="15.75" thickBot="1" x14ac:dyDescent="0.3">
      <c r="E2" s="2" t="s">
        <v>32</v>
      </c>
    </row>
    <row r="3" spans="1:14" ht="39" customHeight="1" thickBot="1" x14ac:dyDescent="0.3">
      <c r="A3" s="94" t="s">
        <v>1</v>
      </c>
      <c r="B3" s="112" t="s">
        <v>33</v>
      </c>
      <c r="C3" s="112" t="s">
        <v>49</v>
      </c>
      <c r="D3" s="112" t="s">
        <v>50</v>
      </c>
      <c r="E3" s="113" t="s">
        <v>51</v>
      </c>
      <c r="F3" s="3"/>
      <c r="H3" s="3"/>
      <c r="I3" s="3"/>
      <c r="J3" s="3"/>
      <c r="K3" s="3"/>
    </row>
    <row r="4" spans="1:14" ht="15.75" thickTop="1" x14ac:dyDescent="0.25">
      <c r="A4" s="114"/>
      <c r="B4" s="115" t="s">
        <v>52</v>
      </c>
      <c r="C4" s="213">
        <f>C5+C6+C7+C8+C9+C10+C11+C12++C13+C14+C15</f>
        <v>1151375</v>
      </c>
      <c r="D4" s="213">
        <f t="shared" ref="D4:E4" si="0">D5+D6+D7+D8+D9+D10+D11+D12++D13+D14+D15</f>
        <v>991390</v>
      </c>
      <c r="E4" s="214">
        <f t="shared" si="0"/>
        <v>1068562</v>
      </c>
      <c r="F4" s="174"/>
      <c r="H4" s="3"/>
    </row>
    <row r="5" spans="1:14" ht="13.5" customHeight="1" x14ac:dyDescent="0.25">
      <c r="A5" s="101">
        <v>1</v>
      </c>
      <c r="B5" s="68" t="s">
        <v>73</v>
      </c>
      <c r="C5" s="215">
        <f>'[8]Табела 8'!C6</f>
        <v>138823</v>
      </c>
      <c r="D5" s="215">
        <f>'[8]Табела 8'!D6</f>
        <v>151353</v>
      </c>
      <c r="E5" s="216">
        <f>'[8]Табела 8'!E6</f>
        <v>84371</v>
      </c>
      <c r="F5" s="174"/>
      <c r="G5" s="174"/>
      <c r="J5" s="4"/>
      <c r="K5" s="4"/>
      <c r="L5" s="4"/>
      <c r="N5" s="5"/>
    </row>
    <row r="6" spans="1:14" ht="13.5" customHeight="1" x14ac:dyDescent="0.25">
      <c r="A6" s="101">
        <v>2</v>
      </c>
      <c r="B6" s="68" t="s">
        <v>3</v>
      </c>
      <c r="C6" s="215">
        <f>'[8]Табела 8'!C7</f>
        <v>161984</v>
      </c>
      <c r="D6" s="215">
        <f>'[8]Табела 8'!D7</f>
        <v>66158</v>
      </c>
      <c r="E6" s="216">
        <f>'[8]Табела 8'!E7</f>
        <v>169663</v>
      </c>
      <c r="F6" s="174"/>
      <c r="G6" s="174"/>
      <c r="J6" s="4"/>
      <c r="K6" s="4"/>
      <c r="L6" s="4"/>
      <c r="N6" s="5"/>
    </row>
    <row r="7" spans="1:14" ht="13.5" customHeight="1" x14ac:dyDescent="0.25">
      <c r="A7" s="101">
        <v>3</v>
      </c>
      <c r="B7" s="68" t="s">
        <v>4</v>
      </c>
      <c r="C7" s="215">
        <f>'[8]Табела 8'!C8</f>
        <v>118429</v>
      </c>
      <c r="D7" s="215">
        <f>'[8]Табела 8'!D8</f>
        <v>70089</v>
      </c>
      <c r="E7" s="216">
        <f>'[8]Табела 8'!E8</f>
        <v>158154</v>
      </c>
      <c r="F7" s="174"/>
      <c r="G7" s="174"/>
      <c r="J7" s="4"/>
      <c r="K7" s="4"/>
      <c r="L7" s="4"/>
      <c r="N7" s="5"/>
    </row>
    <row r="8" spans="1:14" ht="13.5" customHeight="1" x14ac:dyDescent="0.25">
      <c r="A8" s="101">
        <v>4</v>
      </c>
      <c r="B8" s="68" t="s">
        <v>5</v>
      </c>
      <c r="C8" s="215">
        <f>'[8]Табела 8'!C9</f>
        <v>97337</v>
      </c>
      <c r="D8" s="215">
        <f>'[8]Табела 8'!D9</f>
        <v>131190</v>
      </c>
      <c r="E8" s="216">
        <f>'[8]Табела 8'!E9</f>
        <v>29465</v>
      </c>
      <c r="F8" s="174"/>
      <c r="G8" s="174"/>
      <c r="J8" s="4"/>
      <c r="K8" s="4"/>
      <c r="L8" s="4"/>
      <c r="N8" s="5"/>
    </row>
    <row r="9" spans="1:14" ht="13.5" customHeight="1" x14ac:dyDescent="0.25">
      <c r="A9" s="101">
        <v>5</v>
      </c>
      <c r="B9" s="68" t="s">
        <v>7</v>
      </c>
      <c r="C9" s="215">
        <f>'[8]Табела 8'!C10</f>
        <v>116694</v>
      </c>
      <c r="D9" s="215">
        <f>'[8]Табела 8'!D10</f>
        <v>37167</v>
      </c>
      <c r="E9" s="216">
        <f>'[8]Табела 8'!E10</f>
        <v>127228</v>
      </c>
      <c r="F9" s="174"/>
      <c r="G9" s="174"/>
      <c r="J9" s="4"/>
      <c r="K9" s="4"/>
      <c r="L9" s="4"/>
      <c r="N9" s="5"/>
    </row>
    <row r="10" spans="1:14" ht="13.5" customHeight="1" x14ac:dyDescent="0.25">
      <c r="A10" s="101">
        <v>6</v>
      </c>
      <c r="B10" s="68" t="s">
        <v>6</v>
      </c>
      <c r="C10" s="215">
        <f>'[8]Табела 8'!C11</f>
        <v>94606</v>
      </c>
      <c r="D10" s="215">
        <f>'[8]Табела 8'!D11</f>
        <v>115850</v>
      </c>
      <c r="E10" s="216">
        <f>'[8]Табела 8'!E11</f>
        <v>62585</v>
      </c>
      <c r="F10" s="174"/>
      <c r="G10" s="174"/>
      <c r="J10" s="4"/>
      <c r="K10" s="4"/>
      <c r="L10" s="4"/>
      <c r="N10" s="5"/>
    </row>
    <row r="11" spans="1:14" ht="13.5" customHeight="1" x14ac:dyDescent="0.25">
      <c r="A11" s="101">
        <v>7</v>
      </c>
      <c r="B11" s="68" t="s">
        <v>241</v>
      </c>
      <c r="C11" s="215">
        <f>'[8]Табела 8'!C12</f>
        <v>34215</v>
      </c>
      <c r="D11" s="215">
        <f>'[8]Табела 8'!D12</f>
        <v>60293</v>
      </c>
      <c r="E11" s="216">
        <f>'[8]Табела 8'!E12</f>
        <v>47070</v>
      </c>
      <c r="F11" s="174"/>
      <c r="G11" s="174"/>
      <c r="J11" s="4"/>
      <c r="K11" s="4"/>
      <c r="L11" s="4"/>
      <c r="N11" s="5"/>
    </row>
    <row r="12" spans="1:14" ht="13.5" customHeight="1" x14ac:dyDescent="0.25">
      <c r="A12" s="101">
        <v>8</v>
      </c>
      <c r="B12" s="68" t="s">
        <v>8</v>
      </c>
      <c r="C12" s="215">
        <f>'[8]Табела 8'!C13</f>
        <v>94686</v>
      </c>
      <c r="D12" s="215">
        <f>'[8]Табела 8'!D13</f>
        <v>164845</v>
      </c>
      <c r="E12" s="216">
        <f>'[8]Табела 8'!E13</f>
        <v>98850</v>
      </c>
      <c r="F12" s="174"/>
      <c r="G12" s="174"/>
      <c r="J12" s="4"/>
      <c r="K12" s="4"/>
      <c r="L12" s="4"/>
      <c r="N12" s="5"/>
    </row>
    <row r="13" spans="1:14" ht="13.5" customHeight="1" x14ac:dyDescent="0.25">
      <c r="A13" s="101">
        <v>9</v>
      </c>
      <c r="B13" s="45" t="s">
        <v>31</v>
      </c>
      <c r="C13" s="215">
        <f>'[8]Табела 8'!C14</f>
        <v>119597</v>
      </c>
      <c r="D13" s="215">
        <f>'[8]Табела 8'!D14</f>
        <v>43256</v>
      </c>
      <c r="E13" s="216">
        <f>'[8]Табела 8'!E14</f>
        <v>75790</v>
      </c>
      <c r="F13" s="174"/>
      <c r="G13" s="174"/>
      <c r="J13" s="4"/>
      <c r="K13" s="4"/>
      <c r="L13" s="4"/>
      <c r="N13" s="5"/>
    </row>
    <row r="14" spans="1:14" ht="13.5" customHeight="1" x14ac:dyDescent="0.25">
      <c r="A14" s="101">
        <v>10</v>
      </c>
      <c r="B14" s="68" t="s">
        <v>228</v>
      </c>
      <c r="C14" s="215">
        <f>'[8]Табела 8'!C15</f>
        <v>100187</v>
      </c>
      <c r="D14" s="215">
        <f>'[8]Табела 8'!D15</f>
        <v>83029</v>
      </c>
      <c r="E14" s="216">
        <f>'[8]Табела 8'!E15</f>
        <v>158800</v>
      </c>
      <c r="F14" s="174"/>
      <c r="G14" s="174"/>
      <c r="J14" s="4"/>
      <c r="K14" s="4"/>
      <c r="L14" s="4"/>
      <c r="N14" s="5"/>
    </row>
    <row r="15" spans="1:14" ht="13.5" customHeight="1" x14ac:dyDescent="0.25">
      <c r="A15" s="101">
        <v>11</v>
      </c>
      <c r="B15" s="68" t="s">
        <v>231</v>
      </c>
      <c r="C15" s="215">
        <f>'[8]Табела 8'!C16</f>
        <v>74817</v>
      </c>
      <c r="D15" s="215">
        <f>'[8]Табела 8'!D16</f>
        <v>68160</v>
      </c>
      <c r="E15" s="216">
        <f>'[8]Табела 8'!E16</f>
        <v>56586</v>
      </c>
      <c r="F15" s="174"/>
      <c r="G15" s="174"/>
      <c r="J15" s="4"/>
      <c r="K15" s="4"/>
      <c r="L15" s="4"/>
      <c r="N15" s="5"/>
    </row>
    <row r="16" spans="1:14" ht="13.5" customHeight="1" x14ac:dyDescent="0.25">
      <c r="A16" s="114"/>
      <c r="B16" s="116" t="s">
        <v>39</v>
      </c>
      <c r="C16" s="150">
        <f>C17+C18+C19+C20+C21</f>
        <v>156846</v>
      </c>
      <c r="D16" s="150">
        <f t="shared" ref="D16:E16" si="1">D17+D18+D19+D20+D21</f>
        <v>181174</v>
      </c>
      <c r="E16" s="214">
        <f t="shared" si="1"/>
        <v>70715</v>
      </c>
      <c r="F16" s="174"/>
      <c r="G16" s="174"/>
      <c r="J16" s="4"/>
      <c r="K16" s="4"/>
      <c r="L16" s="4"/>
      <c r="N16" s="5"/>
    </row>
    <row r="17" spans="1:14" ht="13.5" customHeight="1" x14ac:dyDescent="0.25">
      <c r="A17" s="101">
        <v>12</v>
      </c>
      <c r="B17" s="68" t="s">
        <v>28</v>
      </c>
      <c r="C17" s="145">
        <f>'[8]Табела 8'!C18</f>
        <v>37410</v>
      </c>
      <c r="D17" s="145">
        <f>'[8]Табела 8'!D18</f>
        <v>36563</v>
      </c>
      <c r="E17" s="216">
        <f>'[8]Табела 8'!E18</f>
        <v>39715</v>
      </c>
      <c r="F17" s="174"/>
      <c r="G17" s="174"/>
      <c r="I17" s="6"/>
      <c r="J17" s="4"/>
      <c r="K17" s="4"/>
      <c r="L17" s="4"/>
      <c r="N17" s="5"/>
    </row>
    <row r="18" spans="1:14" ht="13.5" customHeight="1" thickBot="1" x14ac:dyDescent="0.3">
      <c r="A18" s="101">
        <v>13</v>
      </c>
      <c r="B18" s="68" t="s">
        <v>26</v>
      </c>
      <c r="C18" s="145">
        <f>'[8]Табела 8'!C19</f>
        <v>29646</v>
      </c>
      <c r="D18" s="145">
        <f>'[8]Табела 8'!D19</f>
        <v>38929</v>
      </c>
      <c r="E18" s="216">
        <f>'[8]Табела 8'!E19</f>
        <v>7891</v>
      </c>
      <c r="F18" s="174"/>
      <c r="G18" s="174"/>
      <c r="I18" s="7"/>
      <c r="J18" s="4"/>
      <c r="K18" s="4"/>
      <c r="L18" s="4"/>
      <c r="N18" s="5"/>
    </row>
    <row r="19" spans="1:14" ht="13.5" customHeight="1" thickTop="1" x14ac:dyDescent="0.25">
      <c r="A19" s="101">
        <v>14</v>
      </c>
      <c r="B19" s="68" t="s">
        <v>29</v>
      </c>
      <c r="C19" s="145">
        <f>'[8]Табела 8'!C20</f>
        <v>41888</v>
      </c>
      <c r="D19" s="145">
        <f>'[8]Табела 8'!D20</f>
        <v>40937</v>
      </c>
      <c r="E19" s="216">
        <f>'[8]Табела 8'!E20</f>
        <v>7214</v>
      </c>
      <c r="F19" s="174"/>
      <c r="G19" s="174"/>
    </row>
    <row r="20" spans="1:14" ht="13.5" customHeight="1" x14ac:dyDescent="0.25">
      <c r="A20" s="101">
        <v>15</v>
      </c>
      <c r="B20" s="68" t="s">
        <v>30</v>
      </c>
      <c r="C20" s="145">
        <f>'[8]Табела 8'!C21</f>
        <v>16648</v>
      </c>
      <c r="D20" s="145">
        <f>'[8]Табела 8'!D21</f>
        <v>51722</v>
      </c>
      <c r="E20" s="216">
        <f>'[8]Табела 8'!E21</f>
        <v>2805</v>
      </c>
      <c r="F20" s="174"/>
      <c r="G20" s="174"/>
    </row>
    <row r="21" spans="1:14" ht="13.5" customHeight="1" x14ac:dyDescent="0.25">
      <c r="A21" s="152">
        <v>16</v>
      </c>
      <c r="B21" s="155" t="s">
        <v>229</v>
      </c>
      <c r="C21" s="145">
        <f>'[8]Табела 8'!C23</f>
        <v>31254</v>
      </c>
      <c r="D21" s="145">
        <f>'[8]Табела 8'!D23</f>
        <v>13023</v>
      </c>
      <c r="E21" s="216">
        <f>'[8]Табела 8'!E23</f>
        <v>13090</v>
      </c>
      <c r="F21" s="174"/>
      <c r="G21" s="174"/>
    </row>
    <row r="22" spans="1:14" ht="13.5" customHeight="1" thickBot="1" x14ac:dyDescent="0.3">
      <c r="A22" s="102"/>
      <c r="B22" s="117" t="s">
        <v>11</v>
      </c>
      <c r="C22" s="176">
        <f>C4+C16</f>
        <v>1308221</v>
      </c>
      <c r="D22" s="176">
        <f t="shared" ref="D22:E22" si="2">D4+D16</f>
        <v>1172564</v>
      </c>
      <c r="E22" s="208">
        <f t="shared" si="2"/>
        <v>1139277</v>
      </c>
      <c r="F22" s="174"/>
      <c r="G22" s="174"/>
    </row>
    <row r="45" spans="1:11" x14ac:dyDescent="0.25">
      <c r="A45" s="265"/>
      <c r="B45" s="265"/>
      <c r="C45" s="265"/>
      <c r="D45" s="265"/>
      <c r="E45" s="265"/>
      <c r="F45" s="265"/>
      <c r="G45" s="265"/>
      <c r="H45" s="265"/>
      <c r="I45" s="265"/>
      <c r="J45" s="265"/>
      <c r="K45" s="265"/>
    </row>
    <row r="46" spans="1:11" x14ac:dyDescent="0.25">
      <c r="A46" s="265"/>
      <c r="B46" s="265"/>
      <c r="C46" s="265"/>
      <c r="D46" s="265"/>
      <c r="E46" s="265"/>
      <c r="F46" s="265"/>
      <c r="G46" s="265"/>
      <c r="H46" s="265"/>
      <c r="I46" s="265"/>
      <c r="J46" s="265"/>
      <c r="K46" s="265"/>
    </row>
    <row r="47" spans="1:11" x14ac:dyDescent="0.25">
      <c r="A47" s="265"/>
      <c r="B47" s="265"/>
      <c r="C47" s="265"/>
      <c r="D47" s="265"/>
      <c r="E47" s="265"/>
      <c r="F47" s="265"/>
      <c r="G47" s="265"/>
      <c r="H47" s="265"/>
      <c r="I47" s="265"/>
      <c r="J47" s="265"/>
      <c r="K47" s="265"/>
    </row>
    <row r="48" spans="1:11" x14ac:dyDescent="0.25">
      <c r="A48" s="265"/>
      <c r="B48" s="265"/>
      <c r="C48" s="265"/>
      <c r="D48" s="265"/>
      <c r="E48" s="265"/>
      <c r="F48" s="265"/>
      <c r="G48" s="265"/>
      <c r="H48" s="265"/>
      <c r="I48" s="265"/>
      <c r="J48" s="265"/>
      <c r="K48" s="265"/>
    </row>
  </sheetData>
  <mergeCells count="1">
    <mergeCell ref="A1:E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3"/>
  <sheetViews>
    <sheetView showGridLines="0" zoomScale="80" zoomScaleNormal="80" workbookViewId="0">
      <selection activeCell="X9" sqref="X9"/>
    </sheetView>
  </sheetViews>
  <sheetFormatPr defaultRowHeight="15" x14ac:dyDescent="0.25"/>
  <cols>
    <col min="1" max="1" width="22.570312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43" t="s">
        <v>211</v>
      </c>
      <c r="B1" s="343"/>
      <c r="C1" s="343"/>
      <c r="D1" s="343"/>
      <c r="E1" s="343"/>
      <c r="F1" s="343"/>
      <c r="G1" s="343"/>
      <c r="H1" s="343"/>
      <c r="I1" s="343"/>
      <c r="J1" s="343"/>
      <c r="K1" s="343"/>
      <c r="L1" s="343"/>
      <c r="M1" s="343"/>
      <c r="N1" s="343"/>
      <c r="O1" s="343"/>
      <c r="P1" s="343"/>
      <c r="Q1" s="343"/>
      <c r="R1" s="343"/>
      <c r="S1" s="343"/>
      <c r="T1" s="343"/>
      <c r="U1" s="169"/>
    </row>
    <row r="2" spans="1:23" ht="15.75" thickBot="1" x14ac:dyDescent="0.3">
      <c r="B2" s="165"/>
      <c r="C2" s="165"/>
      <c r="D2" s="165"/>
      <c r="E2" s="165"/>
      <c r="F2" s="165"/>
      <c r="G2" s="165"/>
      <c r="H2" s="165"/>
      <c r="I2" s="165"/>
      <c r="J2" s="165"/>
      <c r="K2" s="165"/>
      <c r="L2" s="165"/>
      <c r="N2" s="165"/>
      <c r="O2" s="165"/>
      <c r="P2" s="165"/>
      <c r="Q2" s="165"/>
      <c r="R2" s="165"/>
      <c r="T2" s="9" t="s">
        <v>0</v>
      </c>
    </row>
    <row r="3" spans="1:23" ht="27" customHeight="1" x14ac:dyDescent="0.25">
      <c r="A3" s="72"/>
      <c r="B3" s="344" t="s">
        <v>2</v>
      </c>
      <c r="C3" s="345"/>
      <c r="D3" s="345"/>
      <c r="E3" s="345"/>
      <c r="F3" s="345"/>
      <c r="G3" s="345"/>
      <c r="H3" s="345"/>
      <c r="I3" s="345"/>
      <c r="J3" s="345"/>
      <c r="K3" s="345"/>
      <c r="L3" s="346"/>
      <c r="M3" s="347" t="s">
        <v>53</v>
      </c>
      <c r="N3" s="344" t="s">
        <v>24</v>
      </c>
      <c r="O3" s="345"/>
      <c r="P3" s="345"/>
      <c r="Q3" s="345"/>
      <c r="R3" s="346"/>
      <c r="S3" s="347" t="s">
        <v>54</v>
      </c>
      <c r="T3" s="349" t="s">
        <v>11</v>
      </c>
    </row>
    <row r="4" spans="1:23" ht="23.25" customHeight="1" x14ac:dyDescent="0.25">
      <c r="A4" s="73"/>
      <c r="B4" s="285" t="s">
        <v>73</v>
      </c>
      <c r="C4" s="163" t="s">
        <v>3</v>
      </c>
      <c r="D4" s="163" t="s">
        <v>4</v>
      </c>
      <c r="E4" s="163" t="s">
        <v>5</v>
      </c>
      <c r="F4" s="163" t="s">
        <v>7</v>
      </c>
      <c r="G4" s="163" t="s">
        <v>6</v>
      </c>
      <c r="H4" s="163" t="s">
        <v>241</v>
      </c>
      <c r="I4" s="163" t="s">
        <v>8</v>
      </c>
      <c r="J4" s="163" t="s">
        <v>9</v>
      </c>
      <c r="K4" s="163" t="s">
        <v>228</v>
      </c>
      <c r="L4" s="163" t="s">
        <v>230</v>
      </c>
      <c r="M4" s="348"/>
      <c r="N4" s="266" t="s">
        <v>28</v>
      </c>
      <c r="O4" s="266" t="s">
        <v>26</v>
      </c>
      <c r="P4" s="266" t="s">
        <v>29</v>
      </c>
      <c r="Q4" s="266" t="s">
        <v>30</v>
      </c>
      <c r="R4" s="266" t="s">
        <v>229</v>
      </c>
      <c r="S4" s="348"/>
      <c r="T4" s="350"/>
    </row>
    <row r="5" spans="1:23" ht="25.5" x14ac:dyDescent="0.25">
      <c r="A5" s="75" t="s">
        <v>235</v>
      </c>
      <c r="B5" s="149">
        <f>'[7]9'!B5</f>
        <v>0</v>
      </c>
      <c r="C5" s="149">
        <f>'[7]9'!C5</f>
        <v>0</v>
      </c>
      <c r="D5" s="149">
        <f>'[7]9'!D5</f>
        <v>0</v>
      </c>
      <c r="E5" s="149">
        <f>'[7]9'!E5</f>
        <v>0</v>
      </c>
      <c r="F5" s="149">
        <f>'[7]9'!F5</f>
        <v>0</v>
      </c>
      <c r="G5" s="149">
        <f>'[7]9'!G5</f>
        <v>0</v>
      </c>
      <c r="H5" s="149">
        <f>'[7]9'!H5</f>
        <v>0</v>
      </c>
      <c r="I5" s="149">
        <f>'[7]9'!I5</f>
        <v>0</v>
      </c>
      <c r="J5" s="149">
        <f>'[7]9'!J5</f>
        <v>0</v>
      </c>
      <c r="K5" s="149">
        <f>'[7]9'!K5</f>
        <v>0</v>
      </c>
      <c r="L5" s="149">
        <f>'[7]9'!L5</f>
        <v>0</v>
      </c>
      <c r="M5" s="269">
        <f>'[7]9'!M5</f>
        <v>0</v>
      </c>
      <c r="N5" s="149">
        <f>'[7]9'!N5</f>
        <v>0</v>
      </c>
      <c r="O5" s="149">
        <f>'[7]9'!O5</f>
        <v>0</v>
      </c>
      <c r="P5" s="149">
        <f>'[7]9'!P5</f>
        <v>0</v>
      </c>
      <c r="Q5" s="149">
        <f>'[7]9'!Q5</f>
        <v>0</v>
      </c>
      <c r="R5" s="149">
        <f>'[7]9'!R5</f>
        <v>0</v>
      </c>
      <c r="S5" s="269">
        <f>'[7]9'!S5</f>
        <v>0</v>
      </c>
      <c r="T5" s="267">
        <f>'[7]9'!T5</f>
        <v>0</v>
      </c>
      <c r="U5" s="14"/>
      <c r="V5" s="14"/>
      <c r="W5" s="8" t="s">
        <v>225</v>
      </c>
    </row>
    <row r="6" spans="1:23" ht="25.5" x14ac:dyDescent="0.25">
      <c r="A6" s="75" t="s">
        <v>236</v>
      </c>
      <c r="B6" s="149">
        <f>'[7]9'!B6</f>
        <v>837307.19458491181</v>
      </c>
      <c r="C6" s="149">
        <f>'[7]9'!C6</f>
        <v>149713.53791748636</v>
      </c>
      <c r="D6" s="149">
        <f>'[7]9'!D6</f>
        <v>216676.24183171449</v>
      </c>
      <c r="E6" s="149">
        <f>'[7]9'!E6</f>
        <v>222300.28887434211</v>
      </c>
      <c r="F6" s="149">
        <f>'[7]9'!F6</f>
        <v>195326.07999999999</v>
      </c>
      <c r="G6" s="149">
        <f>'[7]9'!G6</f>
        <v>247036.93799999999</v>
      </c>
      <c r="H6" s="149">
        <f>'[7]9'!H6</f>
        <v>359510.74800000002</v>
      </c>
      <c r="I6" s="149">
        <f>'[7]9'!I6</f>
        <v>184002.981</v>
      </c>
      <c r="J6" s="149">
        <f>'[7]9'!J6</f>
        <v>8202.3574716734074</v>
      </c>
      <c r="K6" s="149">
        <f>'[7]9'!K6</f>
        <v>0</v>
      </c>
      <c r="L6" s="149">
        <f>'[7]9'!L6</f>
        <v>397004.32500000001</v>
      </c>
      <c r="M6" s="269">
        <f>'[7]9'!M6</f>
        <v>2817080.6926801284</v>
      </c>
      <c r="N6" s="149">
        <f>'[7]9'!N6</f>
        <v>174925.16250000001</v>
      </c>
      <c r="O6" s="149">
        <f>'[7]9'!O6</f>
        <v>183998.79500000001</v>
      </c>
      <c r="P6" s="149">
        <f>'[7]9'!P6</f>
        <v>356933.59399999998</v>
      </c>
      <c r="Q6" s="149">
        <f>'[7]9'!Q6</f>
        <v>215706.4</v>
      </c>
      <c r="R6" s="149">
        <f>'[7]9'!R6</f>
        <v>246072.48</v>
      </c>
      <c r="S6" s="269">
        <f>'[7]9'!S6</f>
        <v>1177636.4315000002</v>
      </c>
      <c r="T6" s="267">
        <f>'[7]9'!T6</f>
        <v>3994717.1241801288</v>
      </c>
      <c r="U6" s="14"/>
      <c r="V6" s="14"/>
    </row>
    <row r="7" spans="1:23" x14ac:dyDescent="0.25">
      <c r="A7" s="75" t="s">
        <v>55</v>
      </c>
      <c r="B7" s="149">
        <f>'[7]9'!B7</f>
        <v>1729.6614530219022</v>
      </c>
      <c r="C7" s="149">
        <f>'[7]9'!C7</f>
        <v>206.20003783397581</v>
      </c>
      <c r="D7" s="149">
        <f>'[7]9'!D7</f>
        <v>0</v>
      </c>
      <c r="E7" s="149">
        <f>'[7]9'!E7</f>
        <v>14475.367647631578</v>
      </c>
      <c r="F7" s="149">
        <f>'[7]9'!F7</f>
        <v>0</v>
      </c>
      <c r="G7" s="149">
        <f>'[7]9'!G7</f>
        <v>0</v>
      </c>
      <c r="H7" s="149">
        <f>'[7]9'!H7</f>
        <v>0</v>
      </c>
      <c r="I7" s="149">
        <f>'[7]9'!I7</f>
        <v>0</v>
      </c>
      <c r="J7" s="149">
        <f>'[7]9'!J7</f>
        <v>0</v>
      </c>
      <c r="K7" s="149">
        <f>'[7]9'!K7</f>
        <v>0</v>
      </c>
      <c r="L7" s="149">
        <f>'[7]9'!L7</f>
        <v>0</v>
      </c>
      <c r="M7" s="269">
        <f>'[7]9'!M7</f>
        <v>16411.229138487455</v>
      </c>
      <c r="N7" s="149">
        <f>'[7]9'!N7</f>
        <v>0</v>
      </c>
      <c r="O7" s="149">
        <f>'[7]9'!O7</f>
        <v>0</v>
      </c>
      <c r="P7" s="149">
        <f>'[7]9'!P7</f>
        <v>0</v>
      </c>
      <c r="Q7" s="149">
        <f>'[7]9'!Q7</f>
        <v>0</v>
      </c>
      <c r="R7" s="149">
        <f>'[7]9'!R7</f>
        <v>0</v>
      </c>
      <c r="S7" s="269">
        <f>'[7]9'!S7</f>
        <v>0</v>
      </c>
      <c r="T7" s="267">
        <f>'[7]9'!T7</f>
        <v>16411.229138487455</v>
      </c>
      <c r="U7" s="14"/>
    </row>
    <row r="8" spans="1:23" ht="25.5" x14ac:dyDescent="0.25">
      <c r="A8" s="75" t="s">
        <v>237</v>
      </c>
      <c r="B8" s="149">
        <f>'[7]9'!B8</f>
        <v>17812.912902380893</v>
      </c>
      <c r="C8" s="149">
        <f>'[7]9'!C8</f>
        <v>0</v>
      </c>
      <c r="D8" s="149">
        <f>'[7]9'!D8</f>
        <v>12504.482477791116</v>
      </c>
      <c r="E8" s="149">
        <f>'[7]9'!E8</f>
        <v>0</v>
      </c>
      <c r="F8" s="149">
        <f>'[7]9'!F8</f>
        <v>0</v>
      </c>
      <c r="G8" s="149">
        <f>'[7]9'!G8</f>
        <v>0</v>
      </c>
      <c r="H8" s="149">
        <f>'[7]9'!H8</f>
        <v>0</v>
      </c>
      <c r="I8" s="149">
        <f>'[7]9'!I8</f>
        <v>0</v>
      </c>
      <c r="J8" s="149">
        <f>'[7]9'!J8</f>
        <v>0</v>
      </c>
      <c r="K8" s="149">
        <f>'[7]9'!K8</f>
        <v>0</v>
      </c>
      <c r="L8" s="149">
        <f>'[7]9'!L8</f>
        <v>0</v>
      </c>
      <c r="M8" s="269">
        <f>'[7]9'!M8</f>
        <v>30317.395380172009</v>
      </c>
      <c r="N8" s="149">
        <f>'[7]9'!N8</f>
        <v>0</v>
      </c>
      <c r="O8" s="149">
        <f>'[7]9'!O8</f>
        <v>0</v>
      </c>
      <c r="P8" s="149">
        <f>'[7]9'!P8</f>
        <v>0</v>
      </c>
      <c r="Q8" s="149">
        <f>'[7]9'!Q8</f>
        <v>0</v>
      </c>
      <c r="R8" s="149">
        <f>'[7]9'!R8</f>
        <v>0</v>
      </c>
      <c r="S8" s="269">
        <f>'[7]9'!S8</f>
        <v>0</v>
      </c>
      <c r="T8" s="267">
        <f>'[7]9'!T8</f>
        <v>30317.395380172009</v>
      </c>
      <c r="U8" s="14"/>
    </row>
    <row r="9" spans="1:23" ht="25.5" x14ac:dyDescent="0.25">
      <c r="A9" s="75" t="s">
        <v>238</v>
      </c>
      <c r="B9" s="149">
        <f>'[7]9'!B9</f>
        <v>125.05068486414611</v>
      </c>
      <c r="C9" s="149">
        <f>'[7]9'!C9</f>
        <v>209.27765033896051</v>
      </c>
      <c r="D9" s="149">
        <f>'[7]9'!D9</f>
        <v>3027.1321217941722</v>
      </c>
      <c r="E9" s="149">
        <f>'[7]9'!E9</f>
        <v>0</v>
      </c>
      <c r="F9" s="149">
        <f>'[7]9'!F9</f>
        <v>0</v>
      </c>
      <c r="G9" s="149">
        <f>'[7]9'!G9</f>
        <v>0</v>
      </c>
      <c r="H9" s="149">
        <f>'[7]9'!H9</f>
        <v>0</v>
      </c>
      <c r="I9" s="149">
        <f>'[7]9'!I9</f>
        <v>0</v>
      </c>
      <c r="J9" s="149">
        <f>'[7]9'!J9</f>
        <v>0</v>
      </c>
      <c r="K9" s="149">
        <f>'[7]9'!K9</f>
        <v>645350.98300000001</v>
      </c>
      <c r="L9" s="149">
        <f>'[7]9'!L9</f>
        <v>0</v>
      </c>
      <c r="M9" s="269">
        <f>'[7]9'!M9</f>
        <v>648712.44345699728</v>
      </c>
      <c r="N9" s="149">
        <f>'[7]9'!N9</f>
        <v>9206.5874999999996</v>
      </c>
      <c r="O9" s="149">
        <f>'[7]9'!O9</f>
        <v>0</v>
      </c>
      <c r="P9" s="149">
        <f>'[7]9'!P9</f>
        <v>0</v>
      </c>
      <c r="Q9" s="149">
        <f>'[7]9'!Q9</f>
        <v>0</v>
      </c>
      <c r="R9" s="149">
        <f>'[7]9'!R9</f>
        <v>61518.12</v>
      </c>
      <c r="S9" s="269">
        <f>'[7]9'!S9</f>
        <v>70724.707500000004</v>
      </c>
      <c r="T9" s="267">
        <f>'[7]9'!T9</f>
        <v>719437.1509569973</v>
      </c>
      <c r="U9" s="14"/>
    </row>
    <row r="10" spans="1:23" x14ac:dyDescent="0.25">
      <c r="A10" s="75" t="s">
        <v>72</v>
      </c>
      <c r="B10" s="149">
        <f>'[7]9'!B10</f>
        <v>29649.393568729774</v>
      </c>
      <c r="C10" s="149">
        <f>'[7]9'!C10</f>
        <v>35094.015394340684</v>
      </c>
      <c r="D10" s="149">
        <f>'[7]9'!D10</f>
        <v>1864.8155687002072</v>
      </c>
      <c r="E10" s="149">
        <f>'[7]9'!E10</f>
        <v>1347.2744780263158</v>
      </c>
      <c r="F10" s="149">
        <f>'[7]9'!F10</f>
        <v>0</v>
      </c>
      <c r="G10" s="149">
        <f>'[7]9'!G10</f>
        <v>0</v>
      </c>
      <c r="H10" s="149">
        <f>'[7]9'!H10</f>
        <v>0</v>
      </c>
      <c r="I10" s="149">
        <f>'[7]9'!I10</f>
        <v>0</v>
      </c>
      <c r="J10" s="149">
        <f>'[7]9'!J10</f>
        <v>176494.01052832656</v>
      </c>
      <c r="K10" s="149">
        <f>'[7]9'!K10</f>
        <v>0</v>
      </c>
      <c r="L10" s="149">
        <f>'[7]9'!L10</f>
        <v>0</v>
      </c>
      <c r="M10" s="269">
        <f>'[7]9'!M10</f>
        <v>244449.50953812353</v>
      </c>
      <c r="N10" s="149">
        <f>'[7]9'!N10</f>
        <v>0</v>
      </c>
      <c r="O10" s="149">
        <f>'[7]9'!O10</f>
        <v>0</v>
      </c>
      <c r="P10" s="149">
        <f>'[7]9'!P10</f>
        <v>0</v>
      </c>
      <c r="Q10" s="149">
        <f>'[7]9'!Q10</f>
        <v>0</v>
      </c>
      <c r="R10" s="149">
        <f>'[7]9'!R10</f>
        <v>0</v>
      </c>
      <c r="S10" s="269">
        <f>'[7]9'!S10</f>
        <v>0</v>
      </c>
      <c r="T10" s="267">
        <f>'[7]9'!T10</f>
        <v>244449.50953812353</v>
      </c>
    </row>
    <row r="11" spans="1:23" x14ac:dyDescent="0.25">
      <c r="A11" s="75" t="s">
        <v>56</v>
      </c>
      <c r="B11" s="149">
        <f>'[7]9'!B11</f>
        <v>1683.8508060914726</v>
      </c>
      <c r="C11" s="149">
        <f>'[7]9'!C11</f>
        <v>0</v>
      </c>
      <c r="D11" s="149">
        <f>'[7]9'!D11</f>
        <v>0</v>
      </c>
      <c r="E11" s="149">
        <f>'[7]9'!E11</f>
        <v>0</v>
      </c>
      <c r="F11" s="149">
        <f>'[7]9'!F11</f>
        <v>0</v>
      </c>
      <c r="G11" s="149">
        <f>'[7]9'!G11</f>
        <v>0</v>
      </c>
      <c r="H11" s="149">
        <f>'[7]9'!H11</f>
        <v>0</v>
      </c>
      <c r="I11" s="149">
        <f>'[7]9'!I11</f>
        <v>0</v>
      </c>
      <c r="J11" s="149">
        <f>'[7]9'!J11</f>
        <v>0</v>
      </c>
      <c r="K11" s="149">
        <f>'[7]9'!K11</f>
        <v>0</v>
      </c>
      <c r="L11" s="149">
        <f>'[7]9'!L11</f>
        <v>0</v>
      </c>
      <c r="M11" s="269">
        <f>'[7]9'!M11</f>
        <v>1683.8508060914726</v>
      </c>
      <c r="N11" s="149">
        <f>'[7]9'!N11</f>
        <v>0</v>
      </c>
      <c r="O11" s="149">
        <f>'[7]9'!O11</f>
        <v>0</v>
      </c>
      <c r="P11" s="149">
        <f>'[7]9'!P11</f>
        <v>0</v>
      </c>
      <c r="Q11" s="149">
        <f>'[7]9'!Q11</f>
        <v>0</v>
      </c>
      <c r="R11" s="149">
        <f>'[7]9'!R11</f>
        <v>0</v>
      </c>
      <c r="S11" s="269">
        <f>'[7]9'!S11</f>
        <v>0</v>
      </c>
      <c r="T11" s="267">
        <f>'[7]9'!T11</f>
        <v>1683.8508060914726</v>
      </c>
    </row>
    <row r="12" spans="1:23" s="273" customFormat="1" ht="15.75" thickBot="1" x14ac:dyDescent="0.3">
      <c r="A12" s="271" t="s">
        <v>11</v>
      </c>
      <c r="B12" s="272">
        <f>'[7]9'!B12</f>
        <v>888308.06400000001</v>
      </c>
      <c r="C12" s="272">
        <f>'[7]9'!C12</f>
        <v>185223.03099999996</v>
      </c>
      <c r="D12" s="272">
        <f>'[7]9'!D12</f>
        <v>234072.67199999996</v>
      </c>
      <c r="E12" s="272">
        <f>'[7]9'!E12</f>
        <v>238122.93100000001</v>
      </c>
      <c r="F12" s="272">
        <f>'[7]9'!F12</f>
        <v>195326.07999999999</v>
      </c>
      <c r="G12" s="272">
        <f>'[7]9'!G12</f>
        <v>247036.93799999999</v>
      </c>
      <c r="H12" s="272">
        <f>'[7]9'!H12</f>
        <v>359510.74800000002</v>
      </c>
      <c r="I12" s="272">
        <f>'[7]9'!I12</f>
        <v>184002.981</v>
      </c>
      <c r="J12" s="272">
        <f>'[7]9'!J12</f>
        <v>184696.36799999996</v>
      </c>
      <c r="K12" s="272">
        <f>'[7]9'!K12</f>
        <v>645350.98300000001</v>
      </c>
      <c r="L12" s="272">
        <f>'[7]9'!L12</f>
        <v>397004.32500000001</v>
      </c>
      <c r="M12" s="270">
        <f>'[7]9'!M12</f>
        <v>3758655.1210000003</v>
      </c>
      <c r="N12" s="272">
        <f>'[7]9'!N12</f>
        <v>184131.75</v>
      </c>
      <c r="O12" s="272">
        <f>'[7]9'!O12</f>
        <v>183998.79500000001</v>
      </c>
      <c r="P12" s="272">
        <f>'[7]9'!P12</f>
        <v>356933.59399999998</v>
      </c>
      <c r="Q12" s="272">
        <f>'[7]9'!Q12</f>
        <v>215706.4</v>
      </c>
      <c r="R12" s="272">
        <f>'[7]9'!R12</f>
        <v>307590.60000000003</v>
      </c>
      <c r="S12" s="270">
        <f>'[7]9'!S12</f>
        <v>1248361.139</v>
      </c>
      <c r="T12" s="268">
        <f>'[7]9'!T12</f>
        <v>5007016.2600000007</v>
      </c>
    </row>
    <row r="31" spans="2:21" s="164" customFormat="1" x14ac:dyDescent="0.25">
      <c r="B31" s="8"/>
      <c r="C31" s="8"/>
      <c r="D31" s="8"/>
      <c r="E31" s="8"/>
      <c r="F31" s="8"/>
      <c r="G31" s="8"/>
      <c r="H31" s="8"/>
      <c r="I31" s="8"/>
      <c r="J31" s="8"/>
      <c r="K31" s="8"/>
      <c r="L31" s="8"/>
      <c r="M31" s="8"/>
      <c r="N31" s="8"/>
      <c r="O31" s="8"/>
      <c r="P31" s="8"/>
      <c r="Q31" s="8"/>
      <c r="R31" s="8"/>
      <c r="S31" s="8"/>
      <c r="T31" s="8"/>
      <c r="U31" s="8"/>
    </row>
    <row r="32" spans="2:21" s="164" customFormat="1" x14ac:dyDescent="0.25">
      <c r="B32" s="8"/>
      <c r="C32" s="8"/>
      <c r="D32" s="8"/>
      <c r="E32" s="8"/>
      <c r="F32" s="8"/>
      <c r="G32" s="8"/>
      <c r="H32" s="8"/>
      <c r="I32" s="8"/>
      <c r="J32" s="8"/>
      <c r="K32" s="8"/>
      <c r="L32" s="8"/>
      <c r="M32" s="8"/>
      <c r="N32" s="8"/>
      <c r="O32" s="8"/>
      <c r="P32" s="8"/>
      <c r="Q32" s="8"/>
      <c r="R32" s="8"/>
      <c r="S32" s="8"/>
      <c r="T32" s="8"/>
      <c r="U32" s="8"/>
    </row>
    <row r="33" spans="1:21" s="164" customFormat="1" x14ac:dyDescent="0.25">
      <c r="B33" s="8"/>
      <c r="C33" s="8"/>
      <c r="D33" s="8"/>
      <c r="E33" s="8"/>
      <c r="F33" s="8"/>
      <c r="G33" s="8"/>
      <c r="H33" s="8"/>
      <c r="I33" s="8"/>
      <c r="J33" s="8"/>
      <c r="K33" s="8"/>
      <c r="L33" s="8"/>
      <c r="M33" s="8"/>
      <c r="N33" s="8"/>
      <c r="O33" s="8"/>
      <c r="P33" s="8"/>
      <c r="Q33" s="8"/>
      <c r="R33" s="8"/>
      <c r="S33" s="8"/>
      <c r="T33" s="8"/>
      <c r="U33" s="8"/>
    </row>
    <row r="34" spans="1:21" x14ac:dyDescent="0.25">
      <c r="A34" s="237" t="s">
        <v>243</v>
      </c>
    </row>
    <row r="40" spans="1:21" s="139" customFormat="1" x14ac:dyDescent="0.25"/>
    <row r="41" spans="1:21" s="232" customFormat="1" x14ac:dyDescent="0.25"/>
    <row r="42" spans="1:21" s="232" customFormat="1" x14ac:dyDescent="0.25"/>
    <row r="43" spans="1:21" s="232" customFormat="1" x14ac:dyDescent="0.25"/>
    <row r="44" spans="1:21" s="232" customFormat="1" x14ac:dyDescent="0.25"/>
    <row r="45" spans="1:21" s="232" customFormat="1" x14ac:dyDescent="0.25">
      <c r="A45" s="263"/>
      <c r="B45" s="263"/>
      <c r="C45" s="263"/>
      <c r="D45" s="263"/>
      <c r="E45" s="263"/>
      <c r="F45" s="263"/>
      <c r="G45" s="263"/>
      <c r="H45" s="263"/>
      <c r="I45" s="263"/>
      <c r="J45" s="263"/>
      <c r="K45" s="263"/>
    </row>
    <row r="46" spans="1:21" s="232" customFormat="1" x14ac:dyDescent="0.25">
      <c r="A46" s="263"/>
      <c r="B46" s="264"/>
      <c r="C46" s="264"/>
      <c r="D46" s="264"/>
      <c r="E46" s="264"/>
      <c r="F46" s="264"/>
      <c r="G46" s="264"/>
      <c r="H46" s="264"/>
      <c r="I46" s="264"/>
      <c r="J46" s="264"/>
      <c r="K46" s="264"/>
      <c r="L46" s="164"/>
      <c r="M46" s="164"/>
      <c r="N46" s="164"/>
      <c r="O46" s="164"/>
      <c r="P46" s="164"/>
      <c r="Q46" s="164"/>
      <c r="R46" s="164"/>
      <c r="S46" s="164"/>
      <c r="T46" s="164"/>
      <c r="U46" s="164"/>
    </row>
    <row r="47" spans="1:21" s="232" customFormat="1" x14ac:dyDescent="0.25">
      <c r="A47" s="263"/>
      <c r="B47" s="264"/>
      <c r="C47" s="264"/>
      <c r="D47" s="264"/>
      <c r="E47" s="264"/>
      <c r="F47" s="264"/>
      <c r="G47" s="264"/>
      <c r="H47" s="264"/>
      <c r="I47" s="264"/>
      <c r="J47" s="264"/>
      <c r="K47" s="264"/>
      <c r="L47" s="164"/>
      <c r="M47" s="164"/>
      <c r="N47" s="164"/>
      <c r="O47" s="164"/>
      <c r="P47" s="164"/>
      <c r="Q47" s="164"/>
      <c r="R47" s="164"/>
      <c r="S47" s="164"/>
      <c r="T47" s="164"/>
      <c r="U47" s="164"/>
    </row>
    <row r="48" spans="1:21" s="232" customFormat="1" x14ac:dyDescent="0.25">
      <c r="A48" s="263"/>
      <c r="B48" s="263"/>
      <c r="C48" s="263"/>
      <c r="D48" s="263"/>
      <c r="E48" s="263"/>
      <c r="F48" s="263"/>
      <c r="G48" s="263"/>
      <c r="H48" s="263"/>
      <c r="I48" s="263"/>
      <c r="J48" s="263"/>
      <c r="K48" s="263"/>
    </row>
    <row r="49" spans="1:21" s="232" customFormat="1" x14ac:dyDescent="0.25"/>
    <row r="50" spans="1:21" s="164" customFormat="1" x14ac:dyDescent="0.25"/>
    <row r="51" spans="1:21" s="164" customFormat="1" x14ac:dyDescent="0.25">
      <c r="B51" s="236" t="str">
        <f>B4</f>
        <v>Makedonija</v>
      </c>
      <c r="C51" s="236" t="str">
        <f t="shared" ref="C51:L51" si="0">C4</f>
        <v>Triglav</v>
      </c>
      <c r="D51" s="236" t="str">
        <f t="shared" si="0"/>
        <v>Sava</v>
      </c>
      <c r="E51" s="236" t="str">
        <f t="shared" si="0"/>
        <v>Evroins</v>
      </c>
      <c r="F51" s="236" t="str">
        <f t="shared" si="0"/>
        <v>Eurolink</v>
      </c>
      <c r="G51" s="236" t="str">
        <f t="shared" si="0"/>
        <v>Winner</v>
      </c>
      <c r="H51" s="236" t="str">
        <f t="shared" si="0"/>
        <v>Grawe nonlife</v>
      </c>
      <c r="I51" s="236" t="str">
        <f t="shared" si="0"/>
        <v>Uniqa</v>
      </c>
      <c r="J51" s="236" t="str">
        <f t="shared" si="0"/>
        <v>Insur. Policy</v>
      </c>
      <c r="K51" s="236" t="str">
        <f t="shared" si="0"/>
        <v>Halk</v>
      </c>
      <c r="L51" s="236" t="str">
        <f t="shared" si="0"/>
        <v>Croacija nonlife</v>
      </c>
      <c r="M51" s="183" t="str">
        <f>N4</f>
        <v>Croatia life</v>
      </c>
      <c r="N51" s="183" t="str">
        <f t="shared" ref="N51:Q51" si="1">O4</f>
        <v>Grawe</v>
      </c>
      <c r="O51" s="183" t="str">
        <f t="shared" si="1"/>
        <v>Winner life</v>
      </c>
      <c r="P51" s="183" t="str">
        <f t="shared" si="1"/>
        <v>Uniqa life</v>
      </c>
      <c r="Q51" s="183" t="str">
        <f t="shared" si="1"/>
        <v>Triglav life</v>
      </c>
    </row>
    <row r="52" spans="1:21" s="164" customFormat="1" x14ac:dyDescent="0.25">
      <c r="B52" s="177">
        <f>B5/B$12</f>
        <v>0</v>
      </c>
      <c r="C52" s="177">
        <f t="shared" ref="C52:L52" si="2">C5/C$12</f>
        <v>0</v>
      </c>
      <c r="D52" s="177">
        <f t="shared" si="2"/>
        <v>0</v>
      </c>
      <c r="E52" s="177">
        <f t="shared" si="2"/>
        <v>0</v>
      </c>
      <c r="F52" s="177">
        <f t="shared" si="2"/>
        <v>0</v>
      </c>
      <c r="G52" s="177">
        <f t="shared" si="2"/>
        <v>0</v>
      </c>
      <c r="H52" s="177">
        <f t="shared" si="2"/>
        <v>0</v>
      </c>
      <c r="I52" s="177">
        <f t="shared" si="2"/>
        <v>0</v>
      </c>
      <c r="J52" s="177">
        <f t="shared" si="2"/>
        <v>0</v>
      </c>
      <c r="K52" s="177">
        <f t="shared" si="2"/>
        <v>0</v>
      </c>
      <c r="L52" s="177">
        <f t="shared" si="2"/>
        <v>0</v>
      </c>
      <c r="M52" s="177">
        <f>N5/N$12</f>
        <v>0</v>
      </c>
      <c r="N52" s="177">
        <f t="shared" ref="N52:Q52" si="3">O5/O$12</f>
        <v>0</v>
      </c>
      <c r="O52" s="177">
        <f t="shared" si="3"/>
        <v>0</v>
      </c>
      <c r="P52" s="177">
        <f t="shared" si="3"/>
        <v>0</v>
      </c>
      <c r="Q52" s="177">
        <f t="shared" si="3"/>
        <v>0</v>
      </c>
    </row>
    <row r="53" spans="1:21" s="164" customFormat="1" x14ac:dyDescent="0.25">
      <c r="A53" s="164" t="s">
        <v>239</v>
      </c>
      <c r="B53" s="177">
        <f t="shared" ref="B53:L59" si="4">B6/B$12</f>
        <v>0.9425865063236798</v>
      </c>
      <c r="C53" s="177">
        <f t="shared" si="4"/>
        <v>0.80828791705436676</v>
      </c>
      <c r="D53" s="177">
        <f t="shared" si="4"/>
        <v>0.92567936265415263</v>
      </c>
      <c r="E53" s="177">
        <f t="shared" si="4"/>
        <v>0.9335526315789473</v>
      </c>
      <c r="F53" s="177">
        <f t="shared" si="4"/>
        <v>1</v>
      </c>
      <c r="G53" s="177">
        <f t="shared" si="4"/>
        <v>1</v>
      </c>
      <c r="H53" s="177">
        <f t="shared" si="4"/>
        <v>1</v>
      </c>
      <c r="I53" s="177">
        <f t="shared" si="4"/>
        <v>1</v>
      </c>
      <c r="J53" s="177">
        <f t="shared" si="4"/>
        <v>4.4409955433847022E-2</v>
      </c>
      <c r="K53" s="177">
        <f t="shared" si="4"/>
        <v>0</v>
      </c>
      <c r="L53" s="177">
        <f t="shared" si="4"/>
        <v>1</v>
      </c>
      <c r="M53" s="177">
        <f t="shared" ref="M53:Q59" si="5">N6/N$12</f>
        <v>0.95000000000000007</v>
      </c>
      <c r="N53" s="177">
        <f t="shared" si="5"/>
        <v>1</v>
      </c>
      <c r="O53" s="177">
        <f t="shared" si="5"/>
        <v>1</v>
      </c>
      <c r="P53" s="177">
        <f t="shared" si="5"/>
        <v>1</v>
      </c>
      <c r="Q53" s="177">
        <f t="shared" si="5"/>
        <v>0.79999999999999993</v>
      </c>
    </row>
    <row r="54" spans="1:21" s="164" customFormat="1" x14ac:dyDescent="0.25">
      <c r="B54" s="177">
        <f t="shared" si="4"/>
        <v>1.9471414513939414E-3</v>
      </c>
      <c r="C54" s="177">
        <f t="shared" si="4"/>
        <v>1.1132526917453146E-3</v>
      </c>
      <c r="D54" s="177">
        <f t="shared" si="4"/>
        <v>0</v>
      </c>
      <c r="E54" s="177">
        <f t="shared" si="4"/>
        <v>6.0789473684210518E-2</v>
      </c>
      <c r="F54" s="177">
        <f t="shared" si="4"/>
        <v>0</v>
      </c>
      <c r="G54" s="177">
        <f t="shared" si="4"/>
        <v>0</v>
      </c>
      <c r="H54" s="177">
        <f t="shared" si="4"/>
        <v>0</v>
      </c>
      <c r="I54" s="177">
        <f t="shared" si="4"/>
        <v>0</v>
      </c>
      <c r="J54" s="177">
        <f t="shared" si="4"/>
        <v>0</v>
      </c>
      <c r="K54" s="177">
        <f t="shared" si="4"/>
        <v>0</v>
      </c>
      <c r="L54" s="177">
        <f t="shared" si="4"/>
        <v>0</v>
      </c>
      <c r="M54" s="177">
        <f t="shared" si="5"/>
        <v>0</v>
      </c>
      <c r="N54" s="177">
        <f t="shared" si="5"/>
        <v>0</v>
      </c>
      <c r="O54" s="177">
        <f t="shared" si="5"/>
        <v>0</v>
      </c>
      <c r="P54" s="177">
        <f t="shared" si="5"/>
        <v>0</v>
      </c>
      <c r="Q54" s="177">
        <f t="shared" si="5"/>
        <v>0</v>
      </c>
    </row>
    <row r="55" spans="1:21" s="164" customFormat="1" x14ac:dyDescent="0.25">
      <c r="B55" s="177">
        <f t="shared" si="4"/>
        <v>2.005262996507132E-2</v>
      </c>
      <c r="C55" s="177">
        <f t="shared" si="4"/>
        <v>0</v>
      </c>
      <c r="D55" s="177">
        <f t="shared" si="4"/>
        <v>5.3421368547418975E-2</v>
      </c>
      <c r="E55" s="177">
        <f t="shared" si="4"/>
        <v>0</v>
      </c>
      <c r="F55" s="177">
        <f t="shared" si="4"/>
        <v>0</v>
      </c>
      <c r="G55" s="177">
        <f t="shared" si="4"/>
        <v>0</v>
      </c>
      <c r="H55" s="177">
        <f t="shared" si="4"/>
        <v>0</v>
      </c>
      <c r="I55" s="177">
        <f t="shared" si="4"/>
        <v>0</v>
      </c>
      <c r="J55" s="177">
        <f t="shared" si="4"/>
        <v>0</v>
      </c>
      <c r="K55" s="177">
        <f t="shared" si="4"/>
        <v>0</v>
      </c>
      <c r="L55" s="177">
        <f t="shared" si="4"/>
        <v>0</v>
      </c>
      <c r="M55" s="177">
        <f t="shared" si="5"/>
        <v>0</v>
      </c>
      <c r="N55" s="177">
        <f t="shared" si="5"/>
        <v>0</v>
      </c>
      <c r="O55" s="177">
        <f t="shared" si="5"/>
        <v>0</v>
      </c>
      <c r="P55" s="177">
        <f t="shared" si="5"/>
        <v>0</v>
      </c>
      <c r="Q55" s="177">
        <f t="shared" si="5"/>
        <v>0</v>
      </c>
    </row>
    <row r="56" spans="1:21" s="164" customFormat="1" x14ac:dyDescent="0.25">
      <c r="B56" s="177">
        <f t="shared" si="4"/>
        <v>1.4077400614945459E-4</v>
      </c>
      <c r="C56" s="177">
        <f t="shared" si="4"/>
        <v>1.1298684035624088E-3</v>
      </c>
      <c r="D56" s="177">
        <f t="shared" si="4"/>
        <v>1.2932445705554952E-2</v>
      </c>
      <c r="E56" s="177">
        <f t="shared" si="4"/>
        <v>0</v>
      </c>
      <c r="F56" s="177">
        <f t="shared" si="4"/>
        <v>0</v>
      </c>
      <c r="G56" s="177">
        <f t="shared" si="4"/>
        <v>0</v>
      </c>
      <c r="H56" s="177">
        <f t="shared" si="4"/>
        <v>0</v>
      </c>
      <c r="I56" s="177">
        <f t="shared" si="4"/>
        <v>0</v>
      </c>
      <c r="J56" s="177">
        <f t="shared" si="4"/>
        <v>0</v>
      </c>
      <c r="K56" s="177">
        <f t="shared" si="4"/>
        <v>1</v>
      </c>
      <c r="L56" s="177">
        <f t="shared" si="4"/>
        <v>0</v>
      </c>
      <c r="M56" s="177">
        <f t="shared" si="5"/>
        <v>4.9999999999999996E-2</v>
      </c>
      <c r="N56" s="177">
        <f t="shared" si="5"/>
        <v>0</v>
      </c>
      <c r="O56" s="177">
        <f t="shared" si="5"/>
        <v>0</v>
      </c>
      <c r="P56" s="177">
        <f t="shared" si="5"/>
        <v>0</v>
      </c>
      <c r="Q56" s="177">
        <f t="shared" si="5"/>
        <v>0.19999999999999998</v>
      </c>
    </row>
    <row r="57" spans="1:21" s="164" customFormat="1" x14ac:dyDescent="0.25">
      <c r="B57" s="177">
        <f t="shared" si="4"/>
        <v>3.337737747783158E-2</v>
      </c>
      <c r="C57" s="177">
        <f t="shared" si="4"/>
        <v>0.18946896185032569</v>
      </c>
      <c r="D57" s="177">
        <f t="shared" si="4"/>
        <v>7.966823092873514E-3</v>
      </c>
      <c r="E57" s="177">
        <f t="shared" si="4"/>
        <v>5.6578947368421048E-3</v>
      </c>
      <c r="F57" s="177">
        <f t="shared" si="4"/>
        <v>0</v>
      </c>
      <c r="G57" s="177">
        <f t="shared" si="4"/>
        <v>0</v>
      </c>
      <c r="H57" s="177">
        <f t="shared" si="4"/>
        <v>0</v>
      </c>
      <c r="I57" s="177">
        <f t="shared" si="4"/>
        <v>0</v>
      </c>
      <c r="J57" s="177">
        <f t="shared" si="4"/>
        <v>0.95559004456615304</v>
      </c>
      <c r="K57" s="177">
        <f t="shared" si="4"/>
        <v>0</v>
      </c>
      <c r="L57" s="177">
        <f t="shared" si="4"/>
        <v>0</v>
      </c>
      <c r="M57" s="177">
        <f t="shared" si="5"/>
        <v>0</v>
      </c>
      <c r="N57" s="177">
        <f t="shared" si="5"/>
        <v>0</v>
      </c>
      <c r="O57" s="177">
        <f t="shared" si="5"/>
        <v>0</v>
      </c>
      <c r="P57" s="177">
        <f t="shared" si="5"/>
        <v>0</v>
      </c>
      <c r="Q57" s="177">
        <f t="shared" si="5"/>
        <v>0</v>
      </c>
    </row>
    <row r="58" spans="1:21" s="164" customFormat="1" x14ac:dyDescent="0.25">
      <c r="B58" s="177">
        <f t="shared" si="4"/>
        <v>1.8955707758738444E-3</v>
      </c>
      <c r="C58" s="177">
        <f t="shared" si="4"/>
        <v>0</v>
      </c>
      <c r="D58" s="177">
        <f t="shared" si="4"/>
        <v>0</v>
      </c>
      <c r="E58" s="177">
        <f t="shared" si="4"/>
        <v>0</v>
      </c>
      <c r="F58" s="177">
        <f t="shared" si="4"/>
        <v>0</v>
      </c>
      <c r="G58" s="177">
        <f t="shared" si="4"/>
        <v>0</v>
      </c>
      <c r="H58" s="177">
        <f t="shared" si="4"/>
        <v>0</v>
      </c>
      <c r="I58" s="177">
        <f t="shared" si="4"/>
        <v>0</v>
      </c>
      <c r="J58" s="177">
        <f t="shared" si="4"/>
        <v>0</v>
      </c>
      <c r="K58" s="177">
        <f t="shared" si="4"/>
        <v>0</v>
      </c>
      <c r="L58" s="177">
        <f t="shared" si="4"/>
        <v>0</v>
      </c>
      <c r="M58" s="177">
        <f t="shared" si="5"/>
        <v>0</v>
      </c>
      <c r="N58" s="177">
        <f t="shared" si="5"/>
        <v>0</v>
      </c>
      <c r="O58" s="177">
        <f t="shared" si="5"/>
        <v>0</v>
      </c>
      <c r="P58" s="177">
        <f t="shared" si="5"/>
        <v>0</v>
      </c>
      <c r="Q58" s="177">
        <f t="shared" si="5"/>
        <v>0</v>
      </c>
    </row>
    <row r="59" spans="1:21" s="232" customFormat="1" x14ac:dyDescent="0.25">
      <c r="A59" s="184"/>
      <c r="B59" s="177">
        <f t="shared" si="4"/>
        <v>1</v>
      </c>
      <c r="C59" s="177">
        <f t="shared" si="4"/>
        <v>1</v>
      </c>
      <c r="D59" s="177">
        <f t="shared" si="4"/>
        <v>1</v>
      </c>
      <c r="E59" s="177">
        <f t="shared" si="4"/>
        <v>1</v>
      </c>
      <c r="F59" s="177">
        <f t="shared" si="4"/>
        <v>1</v>
      </c>
      <c r="G59" s="177">
        <f t="shared" si="4"/>
        <v>1</v>
      </c>
      <c r="H59" s="177">
        <f t="shared" si="4"/>
        <v>1</v>
      </c>
      <c r="I59" s="177">
        <f t="shared" si="4"/>
        <v>1</v>
      </c>
      <c r="J59" s="177">
        <f t="shared" si="4"/>
        <v>1</v>
      </c>
      <c r="K59" s="177">
        <f t="shared" si="4"/>
        <v>1</v>
      </c>
      <c r="L59" s="177">
        <f t="shared" si="4"/>
        <v>1</v>
      </c>
      <c r="M59" s="177">
        <f t="shared" si="5"/>
        <v>1</v>
      </c>
      <c r="N59" s="177">
        <f t="shared" si="5"/>
        <v>1</v>
      </c>
      <c r="O59" s="177">
        <f t="shared" si="5"/>
        <v>1</v>
      </c>
      <c r="P59" s="177">
        <f t="shared" si="5"/>
        <v>1</v>
      </c>
      <c r="Q59" s="177">
        <f t="shared" si="5"/>
        <v>1</v>
      </c>
      <c r="R59" s="164"/>
      <c r="S59" s="164"/>
      <c r="T59" s="164"/>
      <c r="U59" s="164"/>
    </row>
    <row r="60" spans="1:21" s="232" customFormat="1" x14ac:dyDescent="0.25">
      <c r="A60" s="184"/>
      <c r="B60" s="184"/>
      <c r="C60" s="184"/>
      <c r="D60" s="184"/>
      <c r="E60" s="184"/>
      <c r="F60" s="184"/>
      <c r="G60" s="184"/>
      <c r="H60" s="184"/>
      <c r="I60" s="184"/>
      <c r="J60" s="184"/>
      <c r="K60" s="184"/>
      <c r="L60" s="184"/>
      <c r="M60" s="184"/>
      <c r="N60" s="184"/>
      <c r="O60" s="184"/>
      <c r="P60" s="184"/>
      <c r="Q60" s="184"/>
      <c r="R60" s="184"/>
      <c r="S60" s="184"/>
    </row>
    <row r="61" spans="1:21" s="232" customFormat="1" x14ac:dyDescent="0.25">
      <c r="A61" s="184"/>
      <c r="B61" s="184"/>
      <c r="C61" s="184"/>
      <c r="D61" s="184"/>
      <c r="E61" s="184"/>
      <c r="F61" s="184"/>
      <c r="G61" s="184"/>
      <c r="H61" s="184"/>
      <c r="I61" s="184"/>
      <c r="J61" s="184"/>
      <c r="K61" s="184"/>
      <c r="L61" s="184"/>
      <c r="M61" s="184"/>
      <c r="N61" s="184"/>
      <c r="O61" s="184"/>
      <c r="P61" s="184"/>
      <c r="Q61" s="184"/>
      <c r="R61" s="184"/>
      <c r="S61" s="184"/>
    </row>
    <row r="62" spans="1:21" s="232" customFormat="1" x14ac:dyDescent="0.25">
      <c r="A62" s="184"/>
      <c r="B62" s="184"/>
      <c r="C62" s="184"/>
      <c r="D62" s="184"/>
      <c r="E62" s="184"/>
      <c r="F62" s="184"/>
      <c r="G62" s="184"/>
      <c r="H62" s="184"/>
      <c r="I62" s="184"/>
      <c r="J62" s="184"/>
      <c r="K62" s="184"/>
      <c r="L62" s="184"/>
      <c r="M62" s="184"/>
      <c r="N62" s="184"/>
      <c r="O62" s="184"/>
      <c r="P62" s="184"/>
      <c r="Q62" s="184"/>
      <c r="R62" s="184"/>
      <c r="S62" s="184"/>
    </row>
    <row r="63" spans="1:21" s="232" customFormat="1" x14ac:dyDescent="0.25">
      <c r="A63" s="184"/>
      <c r="B63" s="185">
        <f t="shared" ref="B63:L63" si="6">B5/B$12</f>
        <v>0</v>
      </c>
      <c r="C63" s="185">
        <f t="shared" si="6"/>
        <v>0</v>
      </c>
      <c r="D63" s="185">
        <f t="shared" si="6"/>
        <v>0</v>
      </c>
      <c r="E63" s="185">
        <f t="shared" si="6"/>
        <v>0</v>
      </c>
      <c r="F63" s="185">
        <f t="shared" si="6"/>
        <v>0</v>
      </c>
      <c r="G63" s="185">
        <f t="shared" si="6"/>
        <v>0</v>
      </c>
      <c r="H63" s="185">
        <f t="shared" si="6"/>
        <v>0</v>
      </c>
      <c r="I63" s="185">
        <f t="shared" si="6"/>
        <v>0</v>
      </c>
      <c r="J63" s="185">
        <f t="shared" si="6"/>
        <v>0</v>
      </c>
      <c r="K63" s="185">
        <f t="shared" si="6"/>
        <v>0</v>
      </c>
      <c r="L63" s="185">
        <f t="shared" si="6"/>
        <v>0</v>
      </c>
      <c r="M63" s="185">
        <f t="shared" ref="M63:Q69" si="7">N5/N$12</f>
        <v>0</v>
      </c>
      <c r="N63" s="185">
        <f t="shared" si="7"/>
        <v>0</v>
      </c>
      <c r="O63" s="185">
        <f t="shared" si="7"/>
        <v>0</v>
      </c>
      <c r="P63" s="185">
        <f t="shared" si="7"/>
        <v>0</v>
      </c>
      <c r="Q63" s="185">
        <f t="shared" si="7"/>
        <v>0</v>
      </c>
      <c r="R63" s="184"/>
      <c r="S63" s="184"/>
    </row>
    <row r="64" spans="1:21" s="232" customFormat="1" x14ac:dyDescent="0.25">
      <c r="A64" s="184"/>
      <c r="B64" s="185">
        <f t="shared" ref="B64:L64" si="8">B6/B$12</f>
        <v>0.9425865063236798</v>
      </c>
      <c r="C64" s="185">
        <f t="shared" si="8"/>
        <v>0.80828791705436676</v>
      </c>
      <c r="D64" s="185">
        <f t="shared" si="8"/>
        <v>0.92567936265415263</v>
      </c>
      <c r="E64" s="185">
        <f t="shared" si="8"/>
        <v>0.9335526315789473</v>
      </c>
      <c r="F64" s="185">
        <f t="shared" si="8"/>
        <v>1</v>
      </c>
      <c r="G64" s="185">
        <f t="shared" si="8"/>
        <v>1</v>
      </c>
      <c r="H64" s="185">
        <f t="shared" si="8"/>
        <v>1</v>
      </c>
      <c r="I64" s="185">
        <f t="shared" si="8"/>
        <v>1</v>
      </c>
      <c r="J64" s="185">
        <f t="shared" si="8"/>
        <v>4.4409955433847022E-2</v>
      </c>
      <c r="K64" s="185">
        <f t="shared" si="8"/>
        <v>0</v>
      </c>
      <c r="L64" s="185">
        <f t="shared" si="8"/>
        <v>1</v>
      </c>
      <c r="M64" s="185">
        <f t="shared" si="7"/>
        <v>0.95000000000000007</v>
      </c>
      <c r="N64" s="185">
        <f t="shared" si="7"/>
        <v>1</v>
      </c>
      <c r="O64" s="185">
        <f t="shared" si="7"/>
        <v>1</v>
      </c>
      <c r="P64" s="185">
        <f t="shared" si="7"/>
        <v>1</v>
      </c>
      <c r="Q64" s="185">
        <f t="shared" si="7"/>
        <v>0.79999999999999993</v>
      </c>
      <c r="R64" s="184"/>
      <c r="S64" s="184"/>
    </row>
    <row r="65" spans="1:19" s="232" customFormat="1" x14ac:dyDescent="0.25">
      <c r="A65" s="184"/>
      <c r="B65" s="185">
        <f t="shared" ref="B65:L65" si="9">B7/B$12</f>
        <v>1.9471414513939414E-3</v>
      </c>
      <c r="C65" s="185">
        <f t="shared" si="9"/>
        <v>1.1132526917453146E-3</v>
      </c>
      <c r="D65" s="185">
        <f t="shared" si="9"/>
        <v>0</v>
      </c>
      <c r="E65" s="185">
        <f t="shared" si="9"/>
        <v>6.0789473684210518E-2</v>
      </c>
      <c r="F65" s="185">
        <f t="shared" si="9"/>
        <v>0</v>
      </c>
      <c r="G65" s="185">
        <f t="shared" si="9"/>
        <v>0</v>
      </c>
      <c r="H65" s="185">
        <f t="shared" si="9"/>
        <v>0</v>
      </c>
      <c r="I65" s="185">
        <f t="shared" si="9"/>
        <v>0</v>
      </c>
      <c r="J65" s="185">
        <f t="shared" si="9"/>
        <v>0</v>
      </c>
      <c r="K65" s="185">
        <f t="shared" si="9"/>
        <v>0</v>
      </c>
      <c r="L65" s="185">
        <f t="shared" si="9"/>
        <v>0</v>
      </c>
      <c r="M65" s="185">
        <f t="shared" si="7"/>
        <v>0</v>
      </c>
      <c r="N65" s="185">
        <f t="shared" si="7"/>
        <v>0</v>
      </c>
      <c r="O65" s="185">
        <f t="shared" si="7"/>
        <v>0</v>
      </c>
      <c r="P65" s="185">
        <f t="shared" si="7"/>
        <v>0</v>
      </c>
      <c r="Q65" s="185">
        <f t="shared" si="7"/>
        <v>0</v>
      </c>
      <c r="R65" s="184"/>
      <c r="S65" s="184"/>
    </row>
    <row r="66" spans="1:19" s="232" customFormat="1" x14ac:dyDescent="0.25">
      <c r="A66" s="184"/>
      <c r="B66" s="185">
        <f t="shared" ref="B66:L66" si="10">B8/B$12</f>
        <v>2.005262996507132E-2</v>
      </c>
      <c r="C66" s="185">
        <f t="shared" si="10"/>
        <v>0</v>
      </c>
      <c r="D66" s="185">
        <f t="shared" si="10"/>
        <v>5.3421368547418975E-2</v>
      </c>
      <c r="E66" s="185">
        <f t="shared" si="10"/>
        <v>0</v>
      </c>
      <c r="F66" s="185">
        <f t="shared" si="10"/>
        <v>0</v>
      </c>
      <c r="G66" s="185">
        <f t="shared" si="10"/>
        <v>0</v>
      </c>
      <c r="H66" s="185">
        <f t="shared" si="10"/>
        <v>0</v>
      </c>
      <c r="I66" s="185">
        <f t="shared" si="10"/>
        <v>0</v>
      </c>
      <c r="J66" s="185">
        <f t="shared" si="10"/>
        <v>0</v>
      </c>
      <c r="K66" s="185">
        <f t="shared" si="10"/>
        <v>0</v>
      </c>
      <c r="L66" s="185">
        <f t="shared" si="10"/>
        <v>0</v>
      </c>
      <c r="M66" s="185">
        <f t="shared" si="7"/>
        <v>0</v>
      </c>
      <c r="N66" s="185">
        <f t="shared" si="7"/>
        <v>0</v>
      </c>
      <c r="O66" s="185">
        <f t="shared" si="7"/>
        <v>0</v>
      </c>
      <c r="P66" s="185">
        <f t="shared" si="7"/>
        <v>0</v>
      </c>
      <c r="Q66" s="185">
        <f t="shared" si="7"/>
        <v>0</v>
      </c>
      <c r="R66" s="184"/>
      <c r="S66" s="184"/>
    </row>
    <row r="67" spans="1:19" s="232" customFormat="1" x14ac:dyDescent="0.25">
      <c r="A67" s="184"/>
      <c r="B67" s="185">
        <f t="shared" ref="B67:L67" si="11">B9/B$12</f>
        <v>1.4077400614945459E-4</v>
      </c>
      <c r="C67" s="185">
        <f t="shared" si="11"/>
        <v>1.1298684035624088E-3</v>
      </c>
      <c r="D67" s="185">
        <f t="shared" si="11"/>
        <v>1.2932445705554952E-2</v>
      </c>
      <c r="E67" s="185">
        <f t="shared" si="11"/>
        <v>0</v>
      </c>
      <c r="F67" s="185">
        <f t="shared" si="11"/>
        <v>0</v>
      </c>
      <c r="G67" s="185">
        <f t="shared" si="11"/>
        <v>0</v>
      </c>
      <c r="H67" s="185">
        <f t="shared" si="11"/>
        <v>0</v>
      </c>
      <c r="I67" s="185">
        <f t="shared" si="11"/>
        <v>0</v>
      </c>
      <c r="J67" s="185">
        <f t="shared" si="11"/>
        <v>0</v>
      </c>
      <c r="K67" s="185">
        <f t="shared" si="11"/>
        <v>1</v>
      </c>
      <c r="L67" s="185">
        <f t="shared" si="11"/>
        <v>0</v>
      </c>
      <c r="M67" s="185">
        <f t="shared" si="7"/>
        <v>4.9999999999999996E-2</v>
      </c>
      <c r="N67" s="185">
        <f t="shared" si="7"/>
        <v>0</v>
      </c>
      <c r="O67" s="185">
        <f t="shared" si="7"/>
        <v>0</v>
      </c>
      <c r="P67" s="185">
        <f t="shared" si="7"/>
        <v>0</v>
      </c>
      <c r="Q67" s="185">
        <f t="shared" si="7"/>
        <v>0.19999999999999998</v>
      </c>
      <c r="R67" s="184"/>
      <c r="S67" s="184"/>
    </row>
    <row r="68" spans="1:19" s="232" customFormat="1" x14ac:dyDescent="0.25">
      <c r="A68" s="184"/>
      <c r="B68" s="185">
        <f t="shared" ref="B68:L68" si="12">B10/B$12</f>
        <v>3.337737747783158E-2</v>
      </c>
      <c r="C68" s="185">
        <f t="shared" si="12"/>
        <v>0.18946896185032569</v>
      </c>
      <c r="D68" s="185">
        <f t="shared" si="12"/>
        <v>7.966823092873514E-3</v>
      </c>
      <c r="E68" s="185">
        <f t="shared" si="12"/>
        <v>5.6578947368421048E-3</v>
      </c>
      <c r="F68" s="185">
        <f t="shared" si="12"/>
        <v>0</v>
      </c>
      <c r="G68" s="185">
        <f t="shared" si="12"/>
        <v>0</v>
      </c>
      <c r="H68" s="185">
        <f t="shared" si="12"/>
        <v>0</v>
      </c>
      <c r="I68" s="185">
        <f t="shared" si="12"/>
        <v>0</v>
      </c>
      <c r="J68" s="185">
        <f t="shared" si="12"/>
        <v>0.95559004456615304</v>
      </c>
      <c r="K68" s="185">
        <f t="shared" si="12"/>
        <v>0</v>
      </c>
      <c r="L68" s="185">
        <f t="shared" si="12"/>
        <v>0</v>
      </c>
      <c r="M68" s="185">
        <f t="shared" si="7"/>
        <v>0</v>
      </c>
      <c r="N68" s="185">
        <f t="shared" si="7"/>
        <v>0</v>
      </c>
      <c r="O68" s="185">
        <f t="shared" si="7"/>
        <v>0</v>
      </c>
      <c r="P68" s="185">
        <f t="shared" si="7"/>
        <v>0</v>
      </c>
      <c r="Q68" s="185">
        <f t="shared" si="7"/>
        <v>0</v>
      </c>
      <c r="R68" s="184"/>
      <c r="S68" s="184"/>
    </row>
    <row r="69" spans="1:19" s="232" customFormat="1" x14ac:dyDescent="0.25">
      <c r="A69" s="184"/>
      <c r="B69" s="185">
        <f t="shared" ref="B69:L69" si="13">B11/B$12</f>
        <v>1.8955707758738444E-3</v>
      </c>
      <c r="C69" s="185">
        <f t="shared" si="13"/>
        <v>0</v>
      </c>
      <c r="D69" s="185">
        <f t="shared" si="13"/>
        <v>0</v>
      </c>
      <c r="E69" s="185">
        <f t="shared" si="13"/>
        <v>0</v>
      </c>
      <c r="F69" s="185">
        <f t="shared" si="13"/>
        <v>0</v>
      </c>
      <c r="G69" s="185">
        <f t="shared" si="13"/>
        <v>0</v>
      </c>
      <c r="H69" s="185">
        <f t="shared" si="13"/>
        <v>0</v>
      </c>
      <c r="I69" s="185">
        <f t="shared" si="13"/>
        <v>0</v>
      </c>
      <c r="J69" s="185">
        <f t="shared" si="13"/>
        <v>0</v>
      </c>
      <c r="K69" s="185">
        <f t="shared" si="13"/>
        <v>0</v>
      </c>
      <c r="L69" s="185">
        <f t="shared" si="13"/>
        <v>0</v>
      </c>
      <c r="M69" s="185">
        <f t="shared" si="7"/>
        <v>0</v>
      </c>
      <c r="N69" s="185">
        <f t="shared" si="7"/>
        <v>0</v>
      </c>
      <c r="O69" s="185">
        <f t="shared" si="7"/>
        <v>0</v>
      </c>
      <c r="P69" s="185">
        <f t="shared" si="7"/>
        <v>0</v>
      </c>
      <c r="Q69" s="185">
        <f t="shared" si="7"/>
        <v>0</v>
      </c>
      <c r="R69" s="184"/>
      <c r="S69" s="184"/>
    </row>
    <row r="70" spans="1:19" s="232" customFormat="1" x14ac:dyDescent="0.25">
      <c r="A70" s="184"/>
      <c r="B70" s="185">
        <f>SUM(B63:B69)</f>
        <v>0.99999999999999989</v>
      </c>
      <c r="C70" s="185">
        <f t="shared" ref="C70:Q70" si="14">SUM(C63:C69)</f>
        <v>1.0000000000000002</v>
      </c>
      <c r="D70" s="185">
        <f t="shared" si="14"/>
        <v>1</v>
      </c>
      <c r="E70" s="185">
        <f t="shared" si="14"/>
        <v>0.99999999999999989</v>
      </c>
      <c r="F70" s="185">
        <f t="shared" si="14"/>
        <v>1</v>
      </c>
      <c r="G70" s="185">
        <f t="shared" si="14"/>
        <v>1</v>
      </c>
      <c r="H70" s="185">
        <f t="shared" si="14"/>
        <v>1</v>
      </c>
      <c r="I70" s="185">
        <f t="shared" si="14"/>
        <v>1</v>
      </c>
      <c r="J70" s="185">
        <f t="shared" si="14"/>
        <v>1</v>
      </c>
      <c r="K70" s="185">
        <f t="shared" si="14"/>
        <v>1</v>
      </c>
      <c r="L70" s="185">
        <f t="shared" si="14"/>
        <v>1</v>
      </c>
      <c r="M70" s="185">
        <f t="shared" si="14"/>
        <v>1</v>
      </c>
      <c r="N70" s="185">
        <f t="shared" si="14"/>
        <v>1</v>
      </c>
      <c r="O70" s="185">
        <f t="shared" si="14"/>
        <v>1</v>
      </c>
      <c r="P70" s="185">
        <f t="shared" si="14"/>
        <v>1</v>
      </c>
      <c r="Q70" s="185">
        <f t="shared" si="14"/>
        <v>0.99999999999999989</v>
      </c>
      <c r="R70" s="184"/>
      <c r="S70" s="184"/>
    </row>
    <row r="71" spans="1:19" s="232" customFormat="1" x14ac:dyDescent="0.25"/>
    <row r="72" spans="1:19" s="232" customFormat="1" x14ac:dyDescent="0.25"/>
    <row r="73" spans="1:19" s="232" customFormat="1" x14ac:dyDescent="0.25"/>
  </sheetData>
  <mergeCells count="6">
    <mergeCell ref="A1:T1"/>
    <mergeCell ref="B3:L3"/>
    <mergeCell ref="M3:M4"/>
    <mergeCell ref="N3:R3"/>
    <mergeCell ref="S3:S4"/>
    <mergeCell ref="T3:T4"/>
  </mergeCells>
  <printOptions horizontalCentered="1" verticalCentered="1"/>
  <pageMargins left="0.62992125984251968" right="0.62992125984251968" top="0" bottom="0" header="0.31496062992125984" footer="0.31496062992125984"/>
  <pageSetup paperSize="9" scale="6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K57"/>
  <sheetViews>
    <sheetView showGridLines="0" topLeftCell="A7" zoomScale="90" zoomScaleNormal="90" workbookViewId="0">
      <selection activeCell="E38" sqref="E38"/>
    </sheetView>
  </sheetViews>
  <sheetFormatPr defaultColWidth="9.140625" defaultRowHeight="12.75" x14ac:dyDescent="0.2"/>
  <cols>
    <col min="1" max="1" width="6" style="10" customWidth="1"/>
    <col min="2" max="2" width="20.140625" style="10" bestFit="1"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10" t="s">
        <v>212</v>
      </c>
      <c r="B1" s="310"/>
      <c r="C1" s="310"/>
      <c r="D1" s="310"/>
      <c r="E1" s="310"/>
      <c r="F1" s="310"/>
      <c r="G1" s="310"/>
      <c r="H1" s="310"/>
      <c r="I1" s="310"/>
      <c r="J1" s="310"/>
      <c r="K1" s="310"/>
    </row>
    <row r="2" spans="1:11" ht="13.5" thickBot="1" x14ac:dyDescent="0.25">
      <c r="C2" s="69"/>
      <c r="D2" s="69"/>
      <c r="E2" s="69"/>
      <c r="F2" s="69"/>
      <c r="G2" s="69"/>
      <c r="H2" s="69"/>
      <c r="I2" s="69"/>
      <c r="J2" s="69"/>
      <c r="K2" s="167" t="s">
        <v>0</v>
      </c>
    </row>
    <row r="3" spans="1:11" x14ac:dyDescent="0.2">
      <c r="A3" s="358" t="s">
        <v>1</v>
      </c>
      <c r="B3" s="360" t="s">
        <v>33</v>
      </c>
      <c r="C3" s="360" t="s">
        <v>57</v>
      </c>
      <c r="D3" s="360" t="s">
        <v>58</v>
      </c>
      <c r="E3" s="362" t="s">
        <v>59</v>
      </c>
      <c r="F3" s="362"/>
      <c r="G3" s="362"/>
      <c r="H3" s="360" t="s">
        <v>60</v>
      </c>
      <c r="I3" s="360" t="s">
        <v>242</v>
      </c>
      <c r="J3" s="360" t="s">
        <v>62</v>
      </c>
      <c r="K3" s="363" t="s">
        <v>11</v>
      </c>
    </row>
    <row r="4" spans="1:11" s="31" customFormat="1" ht="38.25" x14ac:dyDescent="0.25">
      <c r="A4" s="359" t="s">
        <v>1</v>
      </c>
      <c r="B4" s="361" t="s">
        <v>33</v>
      </c>
      <c r="C4" s="361" t="s">
        <v>57</v>
      </c>
      <c r="D4" s="361" t="s">
        <v>58</v>
      </c>
      <c r="E4" s="74" t="s">
        <v>63</v>
      </c>
      <c r="F4" s="74" t="s">
        <v>64</v>
      </c>
      <c r="G4" s="280" t="s">
        <v>65</v>
      </c>
      <c r="H4" s="361" t="s">
        <v>66</v>
      </c>
      <c r="I4" s="361" t="s">
        <v>61</v>
      </c>
      <c r="J4" s="361" t="s">
        <v>62</v>
      </c>
      <c r="K4" s="364" t="s">
        <v>11</v>
      </c>
    </row>
    <row r="5" spans="1:11" x14ac:dyDescent="0.2">
      <c r="A5" s="238"/>
      <c r="B5" s="118" t="s">
        <v>67</v>
      </c>
      <c r="C5" s="150">
        <f>'[7]10 i 11 koregirano'!C5</f>
        <v>4520002</v>
      </c>
      <c r="D5" s="150">
        <f>'[7]10 i 11 koregirano'!D5</f>
        <v>49426</v>
      </c>
      <c r="E5" s="150">
        <f>'[7]10 i 11 koregirano'!E5</f>
        <v>3124953</v>
      </c>
      <c r="F5" s="150">
        <f>'[7]10 i 11 koregirano'!F5</f>
        <v>1938049</v>
      </c>
      <c r="G5" s="150">
        <f>'[7]10 i 11 koregirano'!G5</f>
        <v>5181814</v>
      </c>
      <c r="H5" s="150">
        <f>'[7]10 i 11 koregirano'!H5</f>
        <v>0</v>
      </c>
      <c r="I5" s="150">
        <f>'[7]10 i 11 koregirano'!I5</f>
        <v>0</v>
      </c>
      <c r="J5" s="150">
        <f>'[7]10 i 11 koregirano'!J5</f>
        <v>13740</v>
      </c>
      <c r="K5" s="283">
        <f>'[7]10 i 11 koregirano'!K5</f>
        <v>9764982</v>
      </c>
    </row>
    <row r="6" spans="1:11" x14ac:dyDescent="0.2">
      <c r="A6" s="238">
        <v>1</v>
      </c>
      <c r="B6" s="70" t="s">
        <v>73</v>
      </c>
      <c r="C6" s="279">
        <f>'[7]10 i 11 koregirano'!C6</f>
        <v>402556</v>
      </c>
      <c r="D6" s="279">
        <f>'[7]10 i 11 koregirano'!D6</f>
        <v>12282</v>
      </c>
      <c r="E6" s="279">
        <f>'[7]10 i 11 koregirano'!E6</f>
        <v>216991</v>
      </c>
      <c r="F6" s="279">
        <f>'[7]10 i 11 koregirano'!F6</f>
        <v>140153</v>
      </c>
      <c r="G6" s="279">
        <f>'[7]10 i 11 koregirano'!G6</f>
        <v>362502</v>
      </c>
      <c r="H6" s="279">
        <f>'[7]10 i 11 koregirano'!H6</f>
        <v>0</v>
      </c>
      <c r="I6" s="279">
        <f>'[7]10 i 11 koregirano'!I6</f>
        <v>0</v>
      </c>
      <c r="J6" s="279">
        <f>'[7]10 i 11 koregirano'!J6</f>
        <v>0</v>
      </c>
      <c r="K6" s="283">
        <f>'[7]10 i 11 koregirano'!K6</f>
        <v>777340</v>
      </c>
    </row>
    <row r="7" spans="1:11" x14ac:dyDescent="0.2">
      <c r="A7" s="238">
        <v>2</v>
      </c>
      <c r="B7" s="70" t="s">
        <v>3</v>
      </c>
      <c r="C7" s="279">
        <f>'[7]10 i 11 koregirano'!C7</f>
        <v>611228</v>
      </c>
      <c r="D7" s="279">
        <f>'[7]10 i 11 koregirano'!D7</f>
        <v>13296</v>
      </c>
      <c r="E7" s="279">
        <f>'[7]10 i 11 koregirano'!E7</f>
        <v>912367</v>
      </c>
      <c r="F7" s="279">
        <f>'[7]10 i 11 koregirano'!F7</f>
        <v>278823</v>
      </c>
      <c r="G7" s="279">
        <f>'[7]10 i 11 koregirano'!G7</f>
        <v>1254114</v>
      </c>
      <c r="H7" s="279">
        <f>'[7]10 i 11 koregirano'!H7</f>
        <v>0</v>
      </c>
      <c r="I7" s="279">
        <f>'[7]10 i 11 koregirano'!I7</f>
        <v>0</v>
      </c>
      <c r="J7" s="279">
        <f>'[7]10 i 11 koregirano'!J7</f>
        <v>0</v>
      </c>
      <c r="K7" s="283">
        <f>'[7]10 i 11 koregirano'!K7</f>
        <v>1878638</v>
      </c>
    </row>
    <row r="8" spans="1:11" x14ac:dyDescent="0.2">
      <c r="A8" s="238">
        <v>3</v>
      </c>
      <c r="B8" s="70" t="s">
        <v>4</v>
      </c>
      <c r="C8" s="279">
        <f>'[7]10 i 11 koregirano'!C8</f>
        <v>465191</v>
      </c>
      <c r="D8" s="279">
        <f>'[7]10 i 11 koregirano'!D8</f>
        <v>3657</v>
      </c>
      <c r="E8" s="279">
        <f>'[7]10 i 11 koregirano'!E8</f>
        <v>293181</v>
      </c>
      <c r="F8" s="279">
        <f>'[7]10 i 11 koregirano'!F8</f>
        <v>135955</v>
      </c>
      <c r="G8" s="279">
        <f>'[7]10 i 11 koregirano'!G8</f>
        <v>444584</v>
      </c>
      <c r="H8" s="279">
        <f>'[7]10 i 11 koregirano'!H8</f>
        <v>0</v>
      </c>
      <c r="I8" s="279">
        <f>'[7]10 i 11 koregirano'!I8</f>
        <v>0</v>
      </c>
      <c r="J8" s="279">
        <f>'[7]10 i 11 koregirano'!J8</f>
        <v>0</v>
      </c>
      <c r="K8" s="283">
        <f>'[7]10 i 11 koregirano'!K8</f>
        <v>913432</v>
      </c>
    </row>
    <row r="9" spans="1:11" x14ac:dyDescent="0.2">
      <c r="A9" s="238">
        <v>4</v>
      </c>
      <c r="B9" s="70" t="s">
        <v>5</v>
      </c>
      <c r="C9" s="279">
        <f>'[7]10 i 11 koregirano'!C9</f>
        <v>306963</v>
      </c>
      <c r="D9" s="279">
        <f>'[7]10 i 11 koregirano'!D9</f>
        <v>2167</v>
      </c>
      <c r="E9" s="279">
        <f>'[7]10 i 11 koregirano'!E9</f>
        <v>161189</v>
      </c>
      <c r="F9" s="279">
        <f>'[7]10 i 11 koregirano'!F9</f>
        <v>233627</v>
      </c>
      <c r="G9" s="279">
        <f>'[7]10 i 11 koregirano'!G9</f>
        <v>397382</v>
      </c>
      <c r="H9" s="279">
        <f>'[7]10 i 11 koregirano'!H9</f>
        <v>0</v>
      </c>
      <c r="I9" s="279">
        <f>'[7]10 i 11 koregirano'!I9</f>
        <v>0</v>
      </c>
      <c r="J9" s="279">
        <f>'[7]10 i 11 koregirano'!J9</f>
        <v>0</v>
      </c>
      <c r="K9" s="283">
        <f>'[7]10 i 11 koregirano'!K9</f>
        <v>706512</v>
      </c>
    </row>
    <row r="10" spans="1:11" x14ac:dyDescent="0.2">
      <c r="A10" s="238">
        <v>5</v>
      </c>
      <c r="B10" s="70" t="s">
        <v>7</v>
      </c>
      <c r="C10" s="279">
        <f>'[7]10 i 11 koregirano'!C10</f>
        <v>574425</v>
      </c>
      <c r="D10" s="279">
        <f>'[7]10 i 11 koregirano'!D10</f>
        <v>9461</v>
      </c>
      <c r="E10" s="279">
        <f>'[7]10 i 11 koregirano'!E10</f>
        <v>303352</v>
      </c>
      <c r="F10" s="279">
        <f>'[7]10 i 11 koregirano'!F10</f>
        <v>187070</v>
      </c>
      <c r="G10" s="279">
        <f>'[7]10 i 11 koregirano'!G10</f>
        <v>492913</v>
      </c>
      <c r="H10" s="279">
        <f>'[7]10 i 11 koregirano'!H10</f>
        <v>0</v>
      </c>
      <c r="I10" s="279">
        <f>'[7]10 i 11 koregirano'!I10</f>
        <v>0</v>
      </c>
      <c r="J10" s="279">
        <f>'[7]10 i 11 koregirano'!J10</f>
        <v>0</v>
      </c>
      <c r="K10" s="283">
        <f>'[7]10 i 11 koregirano'!K10</f>
        <v>1076799</v>
      </c>
    </row>
    <row r="11" spans="1:11" x14ac:dyDescent="0.2">
      <c r="A11" s="238">
        <v>6</v>
      </c>
      <c r="B11" s="70" t="s">
        <v>6</v>
      </c>
      <c r="C11" s="279">
        <f>'[7]10 i 11 koregirano'!C11</f>
        <v>421739</v>
      </c>
      <c r="D11" s="279">
        <f>'[7]10 i 11 koregirano'!D11</f>
        <v>286</v>
      </c>
      <c r="E11" s="279">
        <f>'[7]10 i 11 koregirano'!E11</f>
        <v>243814</v>
      </c>
      <c r="F11" s="279">
        <f>'[7]10 i 11 koregirano'!F11</f>
        <v>191303</v>
      </c>
      <c r="G11" s="279">
        <f>'[7]10 i 11 koregirano'!G11</f>
        <v>439468</v>
      </c>
      <c r="H11" s="279">
        <f>'[7]10 i 11 koregirano'!H11</f>
        <v>0</v>
      </c>
      <c r="I11" s="279">
        <f>'[7]10 i 11 koregirano'!I11</f>
        <v>0</v>
      </c>
      <c r="J11" s="279">
        <f>'[7]10 i 11 koregirano'!J11</f>
        <v>0</v>
      </c>
      <c r="K11" s="283">
        <f>'[7]10 i 11 koregirano'!K11</f>
        <v>861493</v>
      </c>
    </row>
    <row r="12" spans="1:11" x14ac:dyDescent="0.2">
      <c r="A12" s="238">
        <v>7</v>
      </c>
      <c r="B12" s="70" t="s">
        <v>241</v>
      </c>
      <c r="C12" s="279">
        <f>'[7]10 i 11 koregirano'!C12</f>
        <v>164659</v>
      </c>
      <c r="D12" s="279">
        <f>'[7]10 i 11 koregirano'!D12</f>
        <v>0</v>
      </c>
      <c r="E12" s="279">
        <f>'[7]10 i 11 koregirano'!E12</f>
        <v>139003</v>
      </c>
      <c r="F12" s="279">
        <f>'[7]10 i 11 koregirano'!F12</f>
        <v>88766</v>
      </c>
      <c r="G12" s="279">
        <f>'[7]10 i 11 koregirano'!G12</f>
        <v>229961</v>
      </c>
      <c r="H12" s="279">
        <f>'[7]10 i 11 koregirano'!H12</f>
        <v>0</v>
      </c>
      <c r="I12" s="279">
        <f>'[7]10 i 11 koregirano'!I12</f>
        <v>0</v>
      </c>
      <c r="J12" s="279">
        <f>'[7]10 i 11 koregirano'!J12</f>
        <v>0</v>
      </c>
      <c r="K12" s="283">
        <f>'[7]10 i 11 koregirano'!K12</f>
        <v>394620</v>
      </c>
    </row>
    <row r="13" spans="1:11" x14ac:dyDescent="0.2">
      <c r="A13" s="238">
        <v>8</v>
      </c>
      <c r="B13" s="70" t="s">
        <v>8</v>
      </c>
      <c r="C13" s="279">
        <f>'[7]10 i 11 koregirano'!C13</f>
        <v>479819</v>
      </c>
      <c r="D13" s="279">
        <f>'[7]10 i 11 koregirano'!D13</f>
        <v>0</v>
      </c>
      <c r="E13" s="279">
        <f>'[7]10 i 11 koregirano'!E13</f>
        <v>156159</v>
      </c>
      <c r="F13" s="279">
        <f>'[7]10 i 11 koregirano'!F13</f>
        <v>167834</v>
      </c>
      <c r="G13" s="279">
        <f>'[7]10 i 11 koregirano'!G13</f>
        <v>327713</v>
      </c>
      <c r="H13" s="279">
        <f>'[7]10 i 11 koregirano'!H13</f>
        <v>0</v>
      </c>
      <c r="I13" s="279">
        <f>'[7]10 i 11 koregirano'!I13</f>
        <v>0</v>
      </c>
      <c r="J13" s="279">
        <f>'[7]10 i 11 koregirano'!J13</f>
        <v>0</v>
      </c>
      <c r="K13" s="283">
        <f>'[7]10 i 11 koregirano'!K13</f>
        <v>807532</v>
      </c>
    </row>
    <row r="14" spans="1:11" x14ac:dyDescent="0.2">
      <c r="A14" s="238">
        <v>9</v>
      </c>
      <c r="B14" s="70" t="s">
        <v>31</v>
      </c>
      <c r="C14" s="279">
        <f>'[7]10 i 11 koregirano'!C14</f>
        <v>322306</v>
      </c>
      <c r="D14" s="279">
        <f>'[7]10 i 11 koregirano'!D14</f>
        <v>4549</v>
      </c>
      <c r="E14" s="279">
        <f>'[7]10 i 11 koregirano'!E14</f>
        <v>255066</v>
      </c>
      <c r="F14" s="279">
        <f>'[7]10 i 11 koregirano'!F14</f>
        <v>197896</v>
      </c>
      <c r="G14" s="279">
        <f>'[7]10 i 11 koregirano'!G14</f>
        <v>458481</v>
      </c>
      <c r="H14" s="279">
        <f>'[7]10 i 11 koregirano'!H14</f>
        <v>0</v>
      </c>
      <c r="I14" s="279">
        <f>'[7]10 i 11 koregirano'!I14</f>
        <v>0</v>
      </c>
      <c r="J14" s="279">
        <f>'[7]10 i 11 koregirano'!J14</f>
        <v>13740</v>
      </c>
      <c r="K14" s="283">
        <f>'[7]10 i 11 koregirano'!K14</f>
        <v>799076</v>
      </c>
    </row>
    <row r="15" spans="1:11" x14ac:dyDescent="0.2">
      <c r="A15" s="238">
        <v>10</v>
      </c>
      <c r="B15" s="70" t="s">
        <v>228</v>
      </c>
      <c r="C15" s="279">
        <f>'[7]10 i 11 koregirano'!C15</f>
        <v>451209</v>
      </c>
      <c r="D15" s="279">
        <f>'[7]10 i 11 koregirano'!D15</f>
        <v>709</v>
      </c>
      <c r="E15" s="279">
        <f>'[7]10 i 11 koregirano'!E15</f>
        <v>277511</v>
      </c>
      <c r="F15" s="279">
        <f>'[7]10 i 11 koregirano'!F15</f>
        <v>161689</v>
      </c>
      <c r="G15" s="279">
        <f>'[7]10 i 11 koregirano'!G15</f>
        <v>447249</v>
      </c>
      <c r="H15" s="279">
        <f>'[7]10 i 11 koregirano'!H15</f>
        <v>0</v>
      </c>
      <c r="I15" s="279">
        <f>'[7]10 i 11 koregirano'!I15</f>
        <v>0</v>
      </c>
      <c r="J15" s="279">
        <f>'[7]10 i 11 koregirano'!J15</f>
        <v>0</v>
      </c>
      <c r="K15" s="283">
        <f>'[7]10 i 11 koregirano'!K15</f>
        <v>899167</v>
      </c>
    </row>
    <row r="16" spans="1:11" x14ac:dyDescent="0.2">
      <c r="A16" s="238">
        <v>11</v>
      </c>
      <c r="B16" s="70" t="s">
        <v>10</v>
      </c>
      <c r="C16" s="279">
        <f>'[7]10 i 11 koregirano'!C16</f>
        <v>319907</v>
      </c>
      <c r="D16" s="279">
        <f>'[7]10 i 11 koregirano'!D16</f>
        <v>3019</v>
      </c>
      <c r="E16" s="279">
        <f>'[7]10 i 11 koregirano'!E16</f>
        <v>166320</v>
      </c>
      <c r="F16" s="279">
        <f>'[7]10 i 11 koregirano'!F16</f>
        <v>154933</v>
      </c>
      <c r="G16" s="279">
        <f>'[7]10 i 11 koregirano'!G16</f>
        <v>327447</v>
      </c>
      <c r="H16" s="279">
        <f>'[7]10 i 11 koregirano'!H16</f>
        <v>0</v>
      </c>
      <c r="I16" s="279">
        <f>'[7]10 i 11 koregirano'!I16</f>
        <v>0</v>
      </c>
      <c r="J16" s="279">
        <f>'[7]10 i 11 koregirano'!J16</f>
        <v>0</v>
      </c>
      <c r="K16" s="283">
        <f>'[7]10 i 11 koregirano'!K16</f>
        <v>650373</v>
      </c>
    </row>
    <row r="17" spans="1:11" x14ac:dyDescent="0.2">
      <c r="A17" s="238"/>
      <c r="B17" s="118" t="s">
        <v>68</v>
      </c>
      <c r="C17" s="150">
        <f>'[7]10 i 11 koregirano'!C17</f>
        <v>30282</v>
      </c>
      <c r="D17" s="150">
        <f>'[7]10 i 11 koregirano'!D17</f>
        <v>120285</v>
      </c>
      <c r="E17" s="201">
        <f>'[7]10 i 11 koregirano'!E17</f>
        <v>68238</v>
      </c>
      <c r="F17" s="201">
        <f>'[7]10 i 11 koregirano'!F17</f>
        <v>34186</v>
      </c>
      <c r="G17" s="150">
        <f>'[7]10 i 11 koregirano'!G17</f>
        <v>106032</v>
      </c>
      <c r="H17" s="150">
        <f>'[7]10 i 11 koregirano'!H17</f>
        <v>0</v>
      </c>
      <c r="I17" s="150">
        <f>'[7]10 i 11 koregirano'!I17</f>
        <v>7532732</v>
      </c>
      <c r="J17" s="150">
        <f>'[7]10 i 11 koregirano'!J17</f>
        <v>0</v>
      </c>
      <c r="K17" s="283">
        <f>'[7]10 i 11 koregirano'!K17</f>
        <v>7789331</v>
      </c>
    </row>
    <row r="18" spans="1:11" x14ac:dyDescent="0.2">
      <c r="A18" s="238">
        <v>12</v>
      </c>
      <c r="B18" s="70" t="s">
        <v>10</v>
      </c>
      <c r="C18" s="279">
        <f>'[7]10 i 11 koregirano'!C18</f>
        <v>9076</v>
      </c>
      <c r="D18" s="279">
        <f>'[7]10 i 11 koregirano'!D18</f>
        <v>0</v>
      </c>
      <c r="E18" s="279">
        <f>'[7]10 i 11 koregirano'!E18</f>
        <v>21630</v>
      </c>
      <c r="F18" s="279">
        <f>'[7]10 i 11 koregirano'!F18</f>
        <v>2022</v>
      </c>
      <c r="G18" s="279">
        <f>'[7]10 i 11 koregirano'!G18</f>
        <v>23992</v>
      </c>
      <c r="H18" s="279">
        <f>'[7]10 i 11 koregirano'!H18</f>
        <v>0</v>
      </c>
      <c r="I18" s="279">
        <f>'[7]10 i 11 koregirano'!I18</f>
        <v>3233516</v>
      </c>
      <c r="J18" s="279">
        <f>'[7]10 i 11 koregirano'!J18</f>
        <v>0</v>
      </c>
      <c r="K18" s="283">
        <f>'[7]10 i 11 koregirano'!K18</f>
        <v>3266584</v>
      </c>
    </row>
    <row r="19" spans="1:11" x14ac:dyDescent="0.2">
      <c r="A19" s="238">
        <v>13</v>
      </c>
      <c r="B19" s="70" t="s">
        <v>26</v>
      </c>
      <c r="C19" s="279">
        <f>'[7]10 i 11 koregirano'!C19</f>
        <v>13426</v>
      </c>
      <c r="D19" s="279">
        <f>'[7]10 i 11 koregirano'!D19</f>
        <v>120285</v>
      </c>
      <c r="E19" s="279">
        <f>'[7]10 i 11 koregirano'!E19</f>
        <v>39393</v>
      </c>
      <c r="F19" s="279">
        <f>'[7]10 i 11 koregirano'!F19</f>
        <v>23190</v>
      </c>
      <c r="G19" s="279">
        <f>'[7]10 i 11 koregirano'!G19</f>
        <v>64460</v>
      </c>
      <c r="H19" s="279">
        <f>'[7]10 i 11 koregirano'!H19</f>
        <v>0</v>
      </c>
      <c r="I19" s="279">
        <f>'[7]10 i 11 koregirano'!I19</f>
        <v>2632843</v>
      </c>
      <c r="J19" s="279">
        <f>'[7]10 i 11 koregirano'!J19</f>
        <v>0</v>
      </c>
      <c r="K19" s="283">
        <f>'[7]10 i 11 koregirano'!K19</f>
        <v>2831014</v>
      </c>
    </row>
    <row r="20" spans="1:11" x14ac:dyDescent="0.2">
      <c r="A20" s="238">
        <v>14</v>
      </c>
      <c r="B20" s="70" t="s">
        <v>6</v>
      </c>
      <c r="C20" s="279">
        <f>'[7]10 i 11 koregirano'!C20</f>
        <v>4555</v>
      </c>
      <c r="D20" s="279">
        <f>'[7]10 i 11 koregirano'!D20</f>
        <v>0</v>
      </c>
      <c r="E20" s="279">
        <f>'[7]10 i 11 koregirano'!E20</f>
        <v>5526</v>
      </c>
      <c r="F20" s="279">
        <f>'[7]10 i 11 koregirano'!F20</f>
        <v>8711</v>
      </c>
      <c r="G20" s="279">
        <f>'[7]10 i 11 koregirano'!G20</f>
        <v>15279</v>
      </c>
      <c r="H20" s="279">
        <f>'[7]10 i 11 koregirano'!H20</f>
        <v>0</v>
      </c>
      <c r="I20" s="279">
        <f>'[7]10 i 11 koregirano'!I20</f>
        <v>1024014</v>
      </c>
      <c r="J20" s="279">
        <f>'[7]10 i 11 koregirano'!J20</f>
        <v>0</v>
      </c>
      <c r="K20" s="283">
        <f>'[7]10 i 11 koregirano'!K20</f>
        <v>1043848</v>
      </c>
    </row>
    <row r="21" spans="1:11" x14ac:dyDescent="0.2">
      <c r="A21" s="238">
        <v>15</v>
      </c>
      <c r="B21" s="70" t="s">
        <v>8</v>
      </c>
      <c r="C21" s="279">
        <f>'[7]10 i 11 koregirano'!C21</f>
        <v>2676</v>
      </c>
      <c r="D21" s="279">
        <f>'[7]10 i 11 koregirano'!D21</f>
        <v>0</v>
      </c>
      <c r="E21" s="279">
        <f>'[7]10 i 11 koregirano'!E21</f>
        <v>744</v>
      </c>
      <c r="F21" s="279">
        <f>'[7]10 i 11 koregirano'!F21</f>
        <v>140</v>
      </c>
      <c r="G21" s="279">
        <f>'[7]10 i 11 koregirano'!G21</f>
        <v>998</v>
      </c>
      <c r="H21" s="279">
        <f>'[7]10 i 11 koregirano'!H21</f>
        <v>0</v>
      </c>
      <c r="I21" s="279">
        <f>'[7]10 i 11 koregirano'!I21</f>
        <v>506810</v>
      </c>
      <c r="J21" s="279">
        <f>'[7]10 i 11 koregirano'!J21</f>
        <v>0</v>
      </c>
      <c r="K21" s="283">
        <f>'[7]10 i 11 koregirano'!K21</f>
        <v>510484</v>
      </c>
    </row>
    <row r="22" spans="1:11" ht="12.75" customHeight="1" x14ac:dyDescent="0.2">
      <c r="A22" s="238">
        <v>16</v>
      </c>
      <c r="B22" s="156" t="s">
        <v>3</v>
      </c>
      <c r="C22" s="279">
        <f>'[7]10 i 11 koregirano'!C22</f>
        <v>549</v>
      </c>
      <c r="D22" s="279">
        <f>'[7]10 i 11 koregirano'!D22</f>
        <v>0</v>
      </c>
      <c r="E22" s="279">
        <f>'[7]10 i 11 koregirano'!E22</f>
        <v>945</v>
      </c>
      <c r="F22" s="279">
        <f>'[7]10 i 11 koregirano'!F22</f>
        <v>123</v>
      </c>
      <c r="G22" s="279">
        <f>'[7]10 i 11 koregirano'!G22</f>
        <v>1303</v>
      </c>
      <c r="H22" s="279">
        <f>'[7]10 i 11 koregirano'!H22</f>
        <v>0</v>
      </c>
      <c r="I22" s="279">
        <f>'[7]10 i 11 koregirano'!I22</f>
        <v>135549</v>
      </c>
      <c r="J22" s="279">
        <f>'[7]10 i 11 koregirano'!J22</f>
        <v>0</v>
      </c>
      <c r="K22" s="283">
        <f>'[7]10 i 11 koregirano'!K22</f>
        <v>137401</v>
      </c>
    </row>
    <row r="23" spans="1:11" ht="13.5" thickBot="1" x14ac:dyDescent="0.25">
      <c r="A23" s="239"/>
      <c r="B23" s="240" t="s">
        <v>11</v>
      </c>
      <c r="C23" s="176">
        <f>'[7]10 i 11 koregirano'!C23</f>
        <v>4550284</v>
      </c>
      <c r="D23" s="176">
        <f>'[7]10 i 11 koregirano'!D23</f>
        <v>169711</v>
      </c>
      <c r="E23" s="211">
        <f>'[7]10 i 11 koregirano'!E23</f>
        <v>3193191</v>
      </c>
      <c r="F23" s="211">
        <f>'[7]10 i 11 koregirano'!F23</f>
        <v>1972235</v>
      </c>
      <c r="G23" s="176">
        <f>'[7]10 i 11 koregirano'!G23</f>
        <v>5287846</v>
      </c>
      <c r="H23" s="176">
        <f>'[7]10 i 11 koregirano'!H23</f>
        <v>0</v>
      </c>
      <c r="I23" s="176">
        <f>'[7]10 i 11 koregirano'!I23</f>
        <v>7532732</v>
      </c>
      <c r="J23" s="176">
        <f>'[7]10 i 11 koregirano'!J23</f>
        <v>13740</v>
      </c>
      <c r="K23" s="284">
        <f>'[7]10 i 11 koregirano'!K23</f>
        <v>17554313</v>
      </c>
    </row>
    <row r="25" spans="1:11" ht="18.75" x14ac:dyDescent="0.3">
      <c r="A25" s="310" t="s">
        <v>213</v>
      </c>
      <c r="B25" s="310"/>
      <c r="C25" s="310"/>
      <c r="D25" s="310"/>
      <c r="E25" s="310"/>
      <c r="F25" s="310"/>
      <c r="G25" s="310"/>
      <c r="H25" s="310"/>
      <c r="I25" s="310"/>
      <c r="J25" s="310"/>
      <c r="K25" s="310"/>
    </row>
    <row r="26" spans="1:11" ht="11.25" customHeight="1" thickBot="1" x14ac:dyDescent="0.25">
      <c r="A26" s="69"/>
      <c r="B26" s="69"/>
      <c r="C26" s="69"/>
      <c r="D26" s="69"/>
      <c r="E26" s="69"/>
      <c r="F26" s="69"/>
      <c r="G26" s="69"/>
      <c r="H26" s="69"/>
      <c r="I26" s="69"/>
      <c r="J26" s="69"/>
      <c r="K26" s="167" t="s">
        <v>0</v>
      </c>
    </row>
    <row r="27" spans="1:11" x14ac:dyDescent="0.2">
      <c r="A27" s="355" t="s">
        <v>1</v>
      </c>
      <c r="B27" s="351" t="s">
        <v>33</v>
      </c>
      <c r="C27" s="351" t="s">
        <v>57</v>
      </c>
      <c r="D27" s="351" t="s">
        <v>58</v>
      </c>
      <c r="E27" s="357" t="s">
        <v>59</v>
      </c>
      <c r="F27" s="357"/>
      <c r="G27" s="357"/>
      <c r="H27" s="351" t="s">
        <v>60</v>
      </c>
      <c r="I27" s="351" t="s">
        <v>242</v>
      </c>
      <c r="J27" s="351" t="s">
        <v>62</v>
      </c>
      <c r="K27" s="353" t="s">
        <v>11</v>
      </c>
    </row>
    <row r="28" spans="1:11" ht="38.25" x14ac:dyDescent="0.2">
      <c r="A28" s="356" t="s">
        <v>1</v>
      </c>
      <c r="B28" s="352" t="s">
        <v>33</v>
      </c>
      <c r="C28" s="352" t="s">
        <v>57</v>
      </c>
      <c r="D28" s="352" t="s">
        <v>58</v>
      </c>
      <c r="E28" s="74" t="s">
        <v>63</v>
      </c>
      <c r="F28" s="74" t="s">
        <v>64</v>
      </c>
      <c r="G28" s="281" t="s">
        <v>65</v>
      </c>
      <c r="H28" s="352" t="s">
        <v>66</v>
      </c>
      <c r="I28" s="352" t="s">
        <v>61</v>
      </c>
      <c r="J28" s="352" t="s">
        <v>62</v>
      </c>
      <c r="K28" s="354" t="s">
        <v>11</v>
      </c>
    </row>
    <row r="29" spans="1:11" x14ac:dyDescent="0.2">
      <c r="A29" s="282"/>
      <c r="B29" s="119" t="s">
        <v>67</v>
      </c>
      <c r="C29" s="150">
        <f>'[7]10 i 11 koregirano'!C29</f>
        <v>3767475</v>
      </c>
      <c r="D29" s="150">
        <f>'[7]10 i 11 koregirano'!D29</f>
        <v>46786</v>
      </c>
      <c r="E29" s="150">
        <f>'[7]10 i 11 koregirano'!E29</f>
        <v>2071302</v>
      </c>
      <c r="F29" s="150">
        <f>'[7]10 i 11 koregirano'!F29</f>
        <v>1730967</v>
      </c>
      <c r="G29" s="150">
        <f>'[7]10 i 11 koregirano'!G29</f>
        <v>3921081</v>
      </c>
      <c r="H29" s="150">
        <f>'[7]10 i 11 koregirano'!H29</f>
        <v>0</v>
      </c>
      <c r="I29" s="150">
        <f>'[7]10 i 11 koregirano'!I29</f>
        <v>0</v>
      </c>
      <c r="J29" s="150">
        <f>'[7]10 i 11 koregirano'!J29</f>
        <v>13740</v>
      </c>
      <c r="K29" s="283">
        <f>'[7]10 i 11 koregirano'!K29</f>
        <v>7749082</v>
      </c>
    </row>
    <row r="30" spans="1:11" x14ac:dyDescent="0.2">
      <c r="A30" s="282">
        <v>1</v>
      </c>
      <c r="B30" s="76" t="s">
        <v>73</v>
      </c>
      <c r="C30" s="279">
        <f>'[7]10 i 11 koregirano'!C30</f>
        <v>306132</v>
      </c>
      <c r="D30" s="279">
        <f>'[7]10 i 11 koregirano'!D30</f>
        <v>12282</v>
      </c>
      <c r="E30" s="279">
        <f>'[7]10 i 11 koregirano'!E30</f>
        <v>83177</v>
      </c>
      <c r="F30" s="279">
        <f>'[7]10 i 11 koregirano'!F30</f>
        <v>94128</v>
      </c>
      <c r="G30" s="279">
        <f>'[7]10 i 11 koregirano'!G30</f>
        <v>182663</v>
      </c>
      <c r="H30" s="279">
        <f>'[7]10 i 11 koregirano'!H30</f>
        <v>0</v>
      </c>
      <c r="I30" s="279">
        <f>'[7]10 i 11 koregirano'!I30</f>
        <v>0</v>
      </c>
      <c r="J30" s="279">
        <f>'[7]10 i 11 koregirano'!J30</f>
        <v>0</v>
      </c>
      <c r="K30" s="283">
        <f>'[7]10 i 11 koregirano'!K30</f>
        <v>501077</v>
      </c>
    </row>
    <row r="31" spans="1:11" x14ac:dyDescent="0.2">
      <c r="A31" s="282">
        <v>2</v>
      </c>
      <c r="B31" s="76" t="s">
        <v>3</v>
      </c>
      <c r="C31" s="279">
        <f>'[7]10 i 11 koregirano'!C31</f>
        <v>477427</v>
      </c>
      <c r="D31" s="279">
        <f>'[7]10 i 11 koregirano'!D31</f>
        <v>12251</v>
      </c>
      <c r="E31" s="279">
        <f>'[7]10 i 11 koregirano'!E31</f>
        <v>334111</v>
      </c>
      <c r="F31" s="279">
        <f>'[7]10 i 11 koregirano'!F31</f>
        <v>254888</v>
      </c>
      <c r="G31" s="279">
        <f>'[7]10 i 11 koregirano'!G31</f>
        <v>651923</v>
      </c>
      <c r="H31" s="279">
        <f>'[7]10 i 11 koregirano'!H31</f>
        <v>0</v>
      </c>
      <c r="I31" s="279">
        <f>'[7]10 i 11 koregirano'!I31</f>
        <v>0</v>
      </c>
      <c r="J31" s="279">
        <f>'[7]10 i 11 koregirano'!J31</f>
        <v>0</v>
      </c>
      <c r="K31" s="283">
        <f>'[7]10 i 11 koregirano'!K31</f>
        <v>1141601</v>
      </c>
    </row>
    <row r="32" spans="1:11" x14ac:dyDescent="0.2">
      <c r="A32" s="282">
        <v>3</v>
      </c>
      <c r="B32" s="76" t="s">
        <v>4</v>
      </c>
      <c r="C32" s="279">
        <f>'[7]10 i 11 koregirano'!C32</f>
        <v>437980</v>
      </c>
      <c r="D32" s="279">
        <f>'[7]10 i 11 koregirano'!D32</f>
        <v>2062</v>
      </c>
      <c r="E32" s="279">
        <f>'[7]10 i 11 koregirano'!E32</f>
        <v>248299</v>
      </c>
      <c r="F32" s="279">
        <f>'[7]10 i 11 koregirano'!F32</f>
        <v>129622</v>
      </c>
      <c r="G32" s="279">
        <f>'[7]10 i 11 koregirano'!G32</f>
        <v>393369</v>
      </c>
      <c r="H32" s="279">
        <f>'[7]10 i 11 koregirano'!H32</f>
        <v>0</v>
      </c>
      <c r="I32" s="279">
        <f>'[7]10 i 11 koregirano'!I32</f>
        <v>0</v>
      </c>
      <c r="J32" s="279">
        <f>'[7]10 i 11 koregirano'!J32</f>
        <v>0</v>
      </c>
      <c r="K32" s="283">
        <f>'[7]10 i 11 koregirano'!K32</f>
        <v>833411</v>
      </c>
    </row>
    <row r="33" spans="1:11" x14ac:dyDescent="0.2">
      <c r="A33" s="282">
        <v>4</v>
      </c>
      <c r="B33" s="76" t="s">
        <v>5</v>
      </c>
      <c r="C33" s="279">
        <f>'[7]10 i 11 koregirano'!C33</f>
        <v>283751</v>
      </c>
      <c r="D33" s="279">
        <f>'[7]10 i 11 koregirano'!D33</f>
        <v>2167</v>
      </c>
      <c r="E33" s="279">
        <f>'[7]10 i 11 koregirano'!E33</f>
        <v>144175</v>
      </c>
      <c r="F33" s="279">
        <f>'[7]10 i 11 koregirano'!F33</f>
        <v>225640</v>
      </c>
      <c r="G33" s="279">
        <f>'[7]10 i 11 koregirano'!G33</f>
        <v>372381</v>
      </c>
      <c r="H33" s="279">
        <f>'[7]10 i 11 koregirano'!H33</f>
        <v>0</v>
      </c>
      <c r="I33" s="279">
        <f>'[7]10 i 11 koregirano'!I33</f>
        <v>0</v>
      </c>
      <c r="J33" s="279">
        <f>'[7]10 i 11 koregirano'!J33</f>
        <v>0</v>
      </c>
      <c r="K33" s="283">
        <f>'[7]10 i 11 koregirano'!K33</f>
        <v>658299</v>
      </c>
    </row>
    <row r="34" spans="1:11" x14ac:dyDescent="0.2">
      <c r="A34" s="282">
        <v>5</v>
      </c>
      <c r="B34" s="76" t="s">
        <v>7</v>
      </c>
      <c r="C34" s="279">
        <f>'[7]10 i 11 koregirano'!C34</f>
        <v>378281</v>
      </c>
      <c r="D34" s="279">
        <f>'[7]10 i 11 koregirano'!D34</f>
        <v>9461</v>
      </c>
      <c r="E34" s="279">
        <f>'[7]10 i 11 koregirano'!E34</f>
        <v>289573</v>
      </c>
      <c r="F34" s="279">
        <f>'[7]10 i 11 koregirano'!F34</f>
        <v>175848</v>
      </c>
      <c r="G34" s="279">
        <f>'[7]10 i 11 koregirano'!G34</f>
        <v>467912</v>
      </c>
      <c r="H34" s="279">
        <f>'[7]10 i 11 koregirano'!H34</f>
        <v>0</v>
      </c>
      <c r="I34" s="279">
        <f>'[7]10 i 11 koregirano'!I34</f>
        <v>0</v>
      </c>
      <c r="J34" s="279">
        <f>'[7]10 i 11 koregirano'!J34</f>
        <v>0</v>
      </c>
      <c r="K34" s="283">
        <f>'[7]10 i 11 koregirano'!K34</f>
        <v>855654</v>
      </c>
    </row>
    <row r="35" spans="1:11" x14ac:dyDescent="0.2">
      <c r="A35" s="282">
        <v>6</v>
      </c>
      <c r="B35" s="76" t="s">
        <v>6</v>
      </c>
      <c r="C35" s="279">
        <f>'[7]10 i 11 koregirano'!C35</f>
        <v>264059</v>
      </c>
      <c r="D35" s="279">
        <f>'[7]10 i 11 koregirano'!D35</f>
        <v>286</v>
      </c>
      <c r="E35" s="279">
        <f>'[7]10 i 11 koregirano'!E35</f>
        <v>109943</v>
      </c>
      <c r="F35" s="279">
        <f>'[7]10 i 11 koregirano'!F35</f>
        <v>97187</v>
      </c>
      <c r="G35" s="279">
        <f>'[7]10 i 11 koregirano'!G35</f>
        <v>211481</v>
      </c>
      <c r="H35" s="279">
        <f>'[7]10 i 11 koregirano'!H35</f>
        <v>0</v>
      </c>
      <c r="I35" s="279">
        <f>'[7]10 i 11 koregirano'!I35</f>
        <v>0</v>
      </c>
      <c r="J35" s="279">
        <f>'[7]10 i 11 koregirano'!J35</f>
        <v>0</v>
      </c>
      <c r="K35" s="283">
        <f>'[7]10 i 11 koregirano'!K35</f>
        <v>475826</v>
      </c>
    </row>
    <row r="36" spans="1:11" x14ac:dyDescent="0.2">
      <c r="A36" s="282">
        <v>7</v>
      </c>
      <c r="B36" s="76" t="s">
        <v>241</v>
      </c>
      <c r="C36" s="279">
        <f>'[7]10 i 11 koregirano'!C36</f>
        <v>161652</v>
      </c>
      <c r="D36" s="279">
        <f>'[7]10 i 11 koregirano'!D36</f>
        <v>0</v>
      </c>
      <c r="E36" s="279">
        <f>'[7]10 i 11 koregirano'!E36</f>
        <v>125628</v>
      </c>
      <c r="F36" s="279">
        <f>'[7]10 i 11 koregirano'!F36</f>
        <v>88766</v>
      </c>
      <c r="G36" s="279">
        <f>'[7]10 i 11 koregirano'!G36</f>
        <v>216586</v>
      </c>
      <c r="H36" s="279">
        <f>'[7]10 i 11 koregirano'!H36</f>
        <v>0</v>
      </c>
      <c r="I36" s="279">
        <f>'[7]10 i 11 koregirano'!I36</f>
        <v>0</v>
      </c>
      <c r="J36" s="279">
        <f>'[7]10 i 11 koregirano'!J36</f>
        <v>0</v>
      </c>
      <c r="K36" s="283">
        <f>'[7]10 i 11 koregirano'!K36</f>
        <v>378238</v>
      </c>
    </row>
    <row r="37" spans="1:11" x14ac:dyDescent="0.2">
      <c r="A37" s="282">
        <v>8</v>
      </c>
      <c r="B37" s="76" t="s">
        <v>8</v>
      </c>
      <c r="C37" s="279">
        <f>'[7]10 i 11 koregirano'!C37</f>
        <v>421058</v>
      </c>
      <c r="D37" s="279">
        <f>'[7]10 i 11 koregirano'!D37</f>
        <v>0</v>
      </c>
      <c r="E37" s="279">
        <f>'[7]10 i 11 koregirano'!E37</f>
        <v>150253</v>
      </c>
      <c r="F37" s="279">
        <f>'[7]10 i 11 koregirano'!F37</f>
        <v>167834</v>
      </c>
      <c r="G37" s="279">
        <f>'[7]10 i 11 koregirano'!G37</f>
        <v>321807</v>
      </c>
      <c r="H37" s="279">
        <f>'[7]10 i 11 koregirano'!H37</f>
        <v>0</v>
      </c>
      <c r="I37" s="279">
        <f>'[7]10 i 11 koregirano'!I37</f>
        <v>0</v>
      </c>
      <c r="J37" s="279">
        <f>'[7]10 i 11 koregirano'!J37</f>
        <v>0</v>
      </c>
      <c r="K37" s="283">
        <f>'[7]10 i 11 koregirano'!K37</f>
        <v>742865</v>
      </c>
    </row>
    <row r="38" spans="1:11" x14ac:dyDescent="0.2">
      <c r="A38" s="282">
        <v>9</v>
      </c>
      <c r="B38" s="76" t="s">
        <v>31</v>
      </c>
      <c r="C38" s="279">
        <f>'[7]10 i 11 koregirano'!C38</f>
        <v>290243</v>
      </c>
      <c r="D38" s="279">
        <f>'[7]10 i 11 koregirano'!D38</f>
        <v>4549</v>
      </c>
      <c r="E38" s="279">
        <f>'[7]10 i 11 koregirano'!E38</f>
        <v>214822</v>
      </c>
      <c r="F38" s="279">
        <f>'[7]10 i 11 koregirano'!F38</f>
        <v>189527</v>
      </c>
      <c r="G38" s="279">
        <f>'[7]10 i 11 koregirano'!G38</f>
        <v>409868</v>
      </c>
      <c r="H38" s="279">
        <f>'[7]10 i 11 koregirano'!H38</f>
        <v>0</v>
      </c>
      <c r="I38" s="279">
        <f>'[7]10 i 11 koregirano'!I38</f>
        <v>0</v>
      </c>
      <c r="J38" s="279">
        <f>'[7]10 i 11 koregirano'!J38</f>
        <v>13740</v>
      </c>
      <c r="K38" s="283">
        <f>'[7]10 i 11 koregirano'!K38</f>
        <v>718400</v>
      </c>
    </row>
    <row r="39" spans="1:11" x14ac:dyDescent="0.2">
      <c r="A39" s="282">
        <v>10</v>
      </c>
      <c r="B39" s="76" t="s">
        <v>228</v>
      </c>
      <c r="C39" s="279">
        <f>'[7]10 i 11 koregirano'!C39</f>
        <v>434836</v>
      </c>
      <c r="D39" s="279">
        <f>'[7]10 i 11 koregirano'!D39</f>
        <v>709</v>
      </c>
      <c r="E39" s="279">
        <f>'[7]10 i 11 koregirano'!E39</f>
        <v>230926</v>
      </c>
      <c r="F39" s="279">
        <f>'[7]10 i 11 koregirano'!F39</f>
        <v>153738</v>
      </c>
      <c r="G39" s="279">
        <f>'[7]10 i 11 koregirano'!G39</f>
        <v>392713</v>
      </c>
      <c r="H39" s="279">
        <f>'[7]10 i 11 koregirano'!H39</f>
        <v>0</v>
      </c>
      <c r="I39" s="279">
        <f>'[7]10 i 11 koregirano'!I39</f>
        <v>0</v>
      </c>
      <c r="J39" s="279">
        <f>'[7]10 i 11 koregirano'!J39</f>
        <v>0</v>
      </c>
      <c r="K39" s="283">
        <f>'[7]10 i 11 koregirano'!K39</f>
        <v>828258</v>
      </c>
    </row>
    <row r="40" spans="1:11" x14ac:dyDescent="0.2">
      <c r="A40" s="282">
        <v>11</v>
      </c>
      <c r="B40" s="76" t="s">
        <v>10</v>
      </c>
      <c r="C40" s="279">
        <f>'[7]10 i 11 koregirano'!C40</f>
        <v>312056</v>
      </c>
      <c r="D40" s="279">
        <f>'[7]10 i 11 koregirano'!D40</f>
        <v>3019</v>
      </c>
      <c r="E40" s="279">
        <f>'[7]10 i 11 koregirano'!E40</f>
        <v>140395</v>
      </c>
      <c r="F40" s="279">
        <f>'[7]10 i 11 koregirano'!F40</f>
        <v>153789</v>
      </c>
      <c r="G40" s="279">
        <f>'[7]10 i 11 koregirano'!G40</f>
        <v>300378</v>
      </c>
      <c r="H40" s="279">
        <f>'[7]10 i 11 koregirano'!H40</f>
        <v>0</v>
      </c>
      <c r="I40" s="279">
        <f>'[7]10 i 11 koregirano'!I40</f>
        <v>0</v>
      </c>
      <c r="J40" s="279">
        <f>'[7]10 i 11 koregirano'!J40</f>
        <v>0</v>
      </c>
      <c r="K40" s="283">
        <f>'[7]10 i 11 koregirano'!K40</f>
        <v>615453</v>
      </c>
    </row>
    <row r="41" spans="1:11" x14ac:dyDescent="0.2">
      <c r="A41" s="282"/>
      <c r="B41" s="119" t="s">
        <v>68</v>
      </c>
      <c r="C41" s="150">
        <f>'[7]10 i 11 koregirano'!C41</f>
        <v>24361</v>
      </c>
      <c r="D41" s="150">
        <f>'[7]10 i 11 koregirano'!D41</f>
        <v>120285</v>
      </c>
      <c r="E41" s="201">
        <f>'[7]10 i 11 koregirano'!E41</f>
        <v>58184</v>
      </c>
      <c r="F41" s="201">
        <f>'[7]10 i 11 koregirano'!F41</f>
        <v>21124</v>
      </c>
      <c r="G41" s="150">
        <f>'[7]10 i 11 koregirano'!G41</f>
        <v>82916</v>
      </c>
      <c r="H41" s="150">
        <f>'[7]10 i 11 koregirano'!H41</f>
        <v>0</v>
      </c>
      <c r="I41" s="150">
        <f>'[7]10 i 11 koregirano'!I41</f>
        <v>7432520</v>
      </c>
      <c r="J41" s="150">
        <f>'[7]10 i 11 koregirano'!J41</f>
        <v>0</v>
      </c>
      <c r="K41" s="283">
        <f>'[7]10 i 11 koregirano'!K41</f>
        <v>7660082</v>
      </c>
    </row>
    <row r="42" spans="1:11" x14ac:dyDescent="0.2">
      <c r="A42" s="282">
        <v>12</v>
      </c>
      <c r="B42" s="76" t="s">
        <v>10</v>
      </c>
      <c r="C42" s="279">
        <f>'[7]10 i 11 koregirano'!C42</f>
        <v>7296</v>
      </c>
      <c r="D42" s="279">
        <f>'[7]10 i 11 koregirano'!D42</f>
        <v>0</v>
      </c>
      <c r="E42" s="279">
        <f>'[7]10 i 11 koregirano'!E42</f>
        <v>21630</v>
      </c>
      <c r="F42" s="279">
        <f>'[7]10 i 11 koregirano'!F42</f>
        <v>2022</v>
      </c>
      <c r="G42" s="279">
        <f>'[7]10 i 11 koregirano'!G42</f>
        <v>23992</v>
      </c>
      <c r="H42" s="279">
        <f>'[7]10 i 11 koregirano'!H42</f>
        <v>0</v>
      </c>
      <c r="I42" s="279">
        <f>'[7]10 i 11 koregirano'!I42</f>
        <v>3233516</v>
      </c>
      <c r="J42" s="279">
        <f>'[7]10 i 11 koregirano'!J42</f>
        <v>0</v>
      </c>
      <c r="K42" s="283">
        <f>'[7]10 i 11 koregirano'!K42</f>
        <v>3264804</v>
      </c>
    </row>
    <row r="43" spans="1:11" x14ac:dyDescent="0.2">
      <c r="A43" s="282">
        <v>13</v>
      </c>
      <c r="B43" s="76" t="s">
        <v>26</v>
      </c>
      <c r="C43" s="279">
        <f>'[7]10 i 11 koregirano'!C43</f>
        <v>9313</v>
      </c>
      <c r="D43" s="279">
        <f>'[7]10 i 11 koregirano'!D43</f>
        <v>120285</v>
      </c>
      <c r="E43" s="279">
        <f>'[7]10 i 11 koregirano'!E43</f>
        <v>30040</v>
      </c>
      <c r="F43" s="279">
        <f>'[7]10 i 11 koregirano'!F43</f>
        <v>10128</v>
      </c>
      <c r="G43" s="279">
        <f>'[7]10 i 11 koregirano'!G43</f>
        <v>42045</v>
      </c>
      <c r="H43" s="279">
        <f>'[7]10 i 11 koregirano'!H43</f>
        <v>0</v>
      </c>
      <c r="I43" s="279">
        <f>'[7]10 i 11 koregirano'!I43</f>
        <v>2627134</v>
      </c>
      <c r="J43" s="279">
        <f>'[7]10 i 11 koregirano'!J43</f>
        <v>0</v>
      </c>
      <c r="K43" s="283">
        <f>'[7]10 i 11 koregirano'!K43</f>
        <v>2798777</v>
      </c>
    </row>
    <row r="44" spans="1:11" x14ac:dyDescent="0.2">
      <c r="A44" s="282">
        <v>14</v>
      </c>
      <c r="B44" s="76" t="s">
        <v>6</v>
      </c>
      <c r="C44" s="279">
        <f>'[7]10 i 11 koregirano'!C44</f>
        <v>4527</v>
      </c>
      <c r="D44" s="279">
        <f>'[7]10 i 11 koregirano'!D44</f>
        <v>0</v>
      </c>
      <c r="E44" s="279">
        <f>'[7]10 i 11 koregirano'!E44</f>
        <v>4825</v>
      </c>
      <c r="F44" s="279">
        <f>'[7]10 i 11 koregirano'!F44</f>
        <v>8711</v>
      </c>
      <c r="G44" s="279">
        <f>'[7]10 i 11 koregirano'!G44</f>
        <v>14578</v>
      </c>
      <c r="H44" s="279">
        <f>'[7]10 i 11 koregirano'!H44</f>
        <v>0</v>
      </c>
      <c r="I44" s="279">
        <f>'[7]10 i 11 koregirano'!I44</f>
        <v>929610</v>
      </c>
      <c r="J44" s="279">
        <f>'[7]10 i 11 koregirano'!J44</f>
        <v>0</v>
      </c>
      <c r="K44" s="283">
        <f>'[7]10 i 11 koregirano'!K44</f>
        <v>948715</v>
      </c>
    </row>
    <row r="45" spans="1:11" x14ac:dyDescent="0.2">
      <c r="A45" s="257">
        <v>15</v>
      </c>
      <c r="B45" s="258" t="s">
        <v>8</v>
      </c>
      <c r="C45" s="279">
        <f>'[7]10 i 11 koregirano'!C45</f>
        <v>2676</v>
      </c>
      <c r="D45" s="279">
        <f>'[7]10 i 11 koregirano'!D45</f>
        <v>0</v>
      </c>
      <c r="E45" s="279">
        <f>'[7]10 i 11 koregirano'!E45</f>
        <v>744</v>
      </c>
      <c r="F45" s="279">
        <f>'[7]10 i 11 koregirano'!F45</f>
        <v>140</v>
      </c>
      <c r="G45" s="279">
        <f>'[7]10 i 11 koregirano'!G45</f>
        <v>998</v>
      </c>
      <c r="H45" s="279">
        <f>'[7]10 i 11 koregirano'!H45</f>
        <v>0</v>
      </c>
      <c r="I45" s="279">
        <f>'[7]10 i 11 koregirano'!I45</f>
        <v>506711</v>
      </c>
      <c r="J45" s="279">
        <f>'[7]10 i 11 koregirano'!J45</f>
        <v>0</v>
      </c>
      <c r="K45" s="283">
        <f>'[7]10 i 11 koregirano'!K45</f>
        <v>510385</v>
      </c>
    </row>
    <row r="46" spans="1:11" x14ac:dyDescent="0.2">
      <c r="A46" s="259">
        <v>16</v>
      </c>
      <c r="B46" s="260" t="s">
        <v>3</v>
      </c>
      <c r="C46" s="279">
        <f>'[7]10 i 11 koregirano'!C46</f>
        <v>549</v>
      </c>
      <c r="D46" s="279">
        <f>'[7]10 i 11 koregirano'!D46</f>
        <v>0</v>
      </c>
      <c r="E46" s="279">
        <f>'[7]10 i 11 koregirano'!E46</f>
        <v>945</v>
      </c>
      <c r="F46" s="279">
        <f>'[7]10 i 11 koregirano'!F46</f>
        <v>123</v>
      </c>
      <c r="G46" s="279">
        <f>'[7]10 i 11 koregirano'!G46</f>
        <v>1303</v>
      </c>
      <c r="H46" s="279">
        <f>'[7]10 i 11 koregirano'!H46</f>
        <v>0</v>
      </c>
      <c r="I46" s="279">
        <f>'[7]10 i 11 koregirano'!I46</f>
        <v>135549</v>
      </c>
      <c r="J46" s="279">
        <f>'[7]10 i 11 koregirano'!J46</f>
        <v>0</v>
      </c>
      <c r="K46" s="283">
        <f>'[7]10 i 11 koregirano'!K46</f>
        <v>137401</v>
      </c>
    </row>
    <row r="47" spans="1:11" ht="13.5" thickBot="1" x14ac:dyDescent="0.25">
      <c r="A47" s="261"/>
      <c r="B47" s="262" t="s">
        <v>11</v>
      </c>
      <c r="C47" s="176">
        <f>'[7]10 i 11 koregirano'!C47</f>
        <v>3791836</v>
      </c>
      <c r="D47" s="176">
        <f>'[7]10 i 11 koregirano'!D47</f>
        <v>167071</v>
      </c>
      <c r="E47" s="211">
        <f>'[7]10 i 11 koregirano'!E47</f>
        <v>2129486</v>
      </c>
      <c r="F47" s="211">
        <f>'[7]10 i 11 koregirano'!F47</f>
        <v>1752091</v>
      </c>
      <c r="G47" s="176">
        <f>'[7]10 i 11 koregirano'!G47</f>
        <v>4003997</v>
      </c>
      <c r="H47" s="176">
        <f>'[7]10 i 11 koregirano'!H47</f>
        <v>0</v>
      </c>
      <c r="I47" s="176">
        <f>'[7]10 i 11 koregirano'!I47</f>
        <v>7432520</v>
      </c>
      <c r="J47" s="176">
        <f>'[7]10 i 11 koregirano'!J47</f>
        <v>13740</v>
      </c>
      <c r="K47" s="284">
        <f>'[7]10 i 11 koregirano'!K47</f>
        <v>15409164</v>
      </c>
    </row>
    <row r="48" spans="1:11" x14ac:dyDescent="0.2">
      <c r="A48" s="255"/>
      <c r="B48" s="255"/>
      <c r="C48" s="255"/>
      <c r="D48" s="255"/>
      <c r="E48" s="255"/>
      <c r="F48" s="255"/>
      <c r="G48" s="255"/>
      <c r="H48" s="255"/>
      <c r="I48" s="255"/>
      <c r="J48" s="255"/>
      <c r="K48" s="255"/>
    </row>
    <row r="57" spans="10:10" x14ac:dyDescent="0.2">
      <c r="J57" s="10" t="s">
        <v>225</v>
      </c>
    </row>
  </sheetData>
  <mergeCells count="20">
    <mergeCell ref="A1:K1"/>
    <mergeCell ref="A3:A4"/>
    <mergeCell ref="B3:B4"/>
    <mergeCell ref="C3:C4"/>
    <mergeCell ref="D3:D4"/>
    <mergeCell ref="E3:G3"/>
    <mergeCell ref="H3:H4"/>
    <mergeCell ref="I3:I4"/>
    <mergeCell ref="J3:J4"/>
    <mergeCell ref="K3:K4"/>
    <mergeCell ref="H27:H28"/>
    <mergeCell ref="I27:I28"/>
    <mergeCell ref="J27:J28"/>
    <mergeCell ref="K27:K28"/>
    <mergeCell ref="A25:K25"/>
    <mergeCell ref="A27:A28"/>
    <mergeCell ref="B27:B28"/>
    <mergeCell ref="C27:C28"/>
    <mergeCell ref="D27:D28"/>
    <mergeCell ref="E27:G27"/>
  </mergeCells>
  <printOptions horizontalCentered="1" verticalCentered="1"/>
  <pageMargins left="0.62992125984251968" right="0.62992125984251968" top="0" bottom="0" header="0.31496062992125984" footer="0.31496062992125984"/>
  <pageSetup paperSize="9" scale="8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AK87"/>
  <sheetViews>
    <sheetView showGridLines="0" zoomScaleNormal="100" workbookViewId="0">
      <selection activeCell="H36" sqref="H36"/>
    </sheetView>
  </sheetViews>
  <sheetFormatPr defaultColWidth="9.140625" defaultRowHeight="12.75" x14ac:dyDescent="0.2"/>
  <cols>
    <col min="1" max="1" width="12.5703125" style="10" customWidth="1"/>
    <col min="2" max="20" width="11.14062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10" t="s">
        <v>214</v>
      </c>
      <c r="B1" s="310"/>
      <c r="C1" s="310"/>
      <c r="D1" s="310"/>
      <c r="E1" s="310"/>
      <c r="F1" s="310"/>
      <c r="G1" s="310"/>
      <c r="H1" s="310"/>
      <c r="I1" s="310"/>
      <c r="J1" s="310"/>
      <c r="K1" s="310"/>
      <c r="L1" s="310"/>
      <c r="M1" s="310"/>
      <c r="N1" s="310"/>
      <c r="O1" s="310"/>
      <c r="P1" s="310"/>
      <c r="Q1" s="310"/>
      <c r="R1" s="310"/>
      <c r="S1" s="310"/>
      <c r="T1" s="310"/>
    </row>
    <row r="2" spans="1:22" ht="13.5" thickBot="1" x14ac:dyDescent="0.25">
      <c r="B2" s="26"/>
      <c r="C2" s="26"/>
      <c r="D2" s="26"/>
      <c r="E2" s="26"/>
      <c r="F2" s="26"/>
      <c r="G2" s="26"/>
      <c r="H2" s="26"/>
      <c r="I2" s="26"/>
      <c r="J2" s="26"/>
      <c r="K2" s="26"/>
      <c r="L2" s="26"/>
      <c r="M2" s="26"/>
      <c r="N2" s="26"/>
      <c r="O2" s="26"/>
      <c r="P2" s="26"/>
      <c r="T2" s="43" t="s">
        <v>0</v>
      </c>
    </row>
    <row r="3" spans="1:22" ht="25.5" customHeight="1" x14ac:dyDescent="0.2">
      <c r="A3" s="72"/>
      <c r="B3" s="365" t="s">
        <v>2</v>
      </c>
      <c r="C3" s="365"/>
      <c r="D3" s="365"/>
      <c r="E3" s="365"/>
      <c r="F3" s="365"/>
      <c r="G3" s="365"/>
      <c r="H3" s="365"/>
      <c r="I3" s="365"/>
      <c r="J3" s="365"/>
      <c r="K3" s="365"/>
      <c r="L3" s="365"/>
      <c r="M3" s="366" t="s">
        <v>69</v>
      </c>
      <c r="N3" s="344" t="s">
        <v>24</v>
      </c>
      <c r="O3" s="345"/>
      <c r="P3" s="345"/>
      <c r="Q3" s="345"/>
      <c r="R3" s="346"/>
      <c r="S3" s="366" t="s">
        <v>54</v>
      </c>
      <c r="T3" s="368" t="s">
        <v>11</v>
      </c>
    </row>
    <row r="4" spans="1:22" ht="33" customHeight="1" x14ac:dyDescent="0.2">
      <c r="A4" s="81"/>
      <c r="B4" s="163" t="s">
        <v>73</v>
      </c>
      <c r="C4" s="163" t="s">
        <v>3</v>
      </c>
      <c r="D4" s="163" t="s">
        <v>4</v>
      </c>
      <c r="E4" s="163" t="s">
        <v>5</v>
      </c>
      <c r="F4" s="163" t="s">
        <v>7</v>
      </c>
      <c r="G4" s="163" t="s">
        <v>6</v>
      </c>
      <c r="H4" s="163" t="s">
        <v>241</v>
      </c>
      <c r="I4" s="163" t="s">
        <v>8</v>
      </c>
      <c r="J4" s="163" t="s">
        <v>9</v>
      </c>
      <c r="K4" s="163" t="s">
        <v>228</v>
      </c>
      <c r="L4" s="163" t="s">
        <v>231</v>
      </c>
      <c r="M4" s="367"/>
      <c r="N4" s="163" t="s">
        <v>28</v>
      </c>
      <c r="O4" s="163" t="s">
        <v>26</v>
      </c>
      <c r="P4" s="163" t="s">
        <v>29</v>
      </c>
      <c r="Q4" s="163" t="s">
        <v>30</v>
      </c>
      <c r="R4" s="163" t="s">
        <v>229</v>
      </c>
      <c r="S4" s="367"/>
      <c r="T4" s="369"/>
    </row>
    <row r="5" spans="1:22" ht="29.25" customHeight="1" x14ac:dyDescent="0.2">
      <c r="A5" s="82" t="s">
        <v>70</v>
      </c>
      <c r="B5" s="77">
        <f>'[7]12'!B5</f>
        <v>1445397</v>
      </c>
      <c r="C5" s="77">
        <f>'[7]12'!C5</f>
        <v>850526</v>
      </c>
      <c r="D5" s="77">
        <f>'[7]12'!D5</f>
        <v>394971</v>
      </c>
      <c r="E5" s="77">
        <f>'[7]12'!E5</f>
        <v>336929</v>
      </c>
      <c r="F5" s="77">
        <f>'[7]12'!F5</f>
        <v>494937</v>
      </c>
      <c r="G5" s="77">
        <f>'[7]12'!G5</f>
        <v>432206</v>
      </c>
      <c r="H5" s="77">
        <f>'[7]12'!H5</f>
        <v>190770</v>
      </c>
      <c r="I5" s="77">
        <f>'[7]12'!I5</f>
        <v>318396</v>
      </c>
      <c r="J5" s="77">
        <f>'[7]12'!J5</f>
        <v>527339</v>
      </c>
      <c r="K5" s="77">
        <f>'[7]12'!K5</f>
        <v>285356</v>
      </c>
      <c r="L5" s="77">
        <f>'[7]12'!L5</f>
        <v>199208</v>
      </c>
      <c r="M5" s="78">
        <f>'[7]12'!M5</f>
        <v>5476035</v>
      </c>
      <c r="N5" s="77">
        <f>'[7]12'!N5</f>
        <v>459057</v>
      </c>
      <c r="O5" s="77">
        <f>'[7]12'!O5</f>
        <v>521202</v>
      </c>
      <c r="P5" s="77">
        <f>'[7]12'!P5</f>
        <v>243883</v>
      </c>
      <c r="Q5" s="77">
        <f>'[7]12'!Q5</f>
        <v>195571</v>
      </c>
      <c r="R5" s="77">
        <f>'[7]12'!R5</f>
        <v>259522</v>
      </c>
      <c r="S5" s="78">
        <f>'[7]12'!S5</f>
        <v>1679235</v>
      </c>
      <c r="T5" s="274">
        <f>'[7]12'!T5</f>
        <v>7155270</v>
      </c>
    </row>
    <row r="6" spans="1:22" ht="29.25" customHeight="1" thickBot="1" x14ac:dyDescent="0.25">
      <c r="A6" s="83" t="s">
        <v>71</v>
      </c>
      <c r="B6" s="79">
        <f>'[7]12'!B6</f>
        <v>89923</v>
      </c>
      <c r="C6" s="79">
        <f>'[7]12'!C6</f>
        <v>172332</v>
      </c>
      <c r="D6" s="79">
        <f>'[7]12'!D6</f>
        <v>152151</v>
      </c>
      <c r="E6" s="79">
        <f>'[7]12'!E6</f>
        <v>118324</v>
      </c>
      <c r="F6" s="79">
        <f>'[7]12'!F6</f>
        <v>186701</v>
      </c>
      <c r="G6" s="79">
        <f>'[7]12'!G6</f>
        <v>69679</v>
      </c>
      <c r="H6" s="79">
        <f>'[7]12'!H6</f>
        <v>57797</v>
      </c>
      <c r="I6" s="79">
        <f>'[7]12'!I6</f>
        <v>167097</v>
      </c>
      <c r="J6" s="79">
        <f>'[7]12'!J6</f>
        <v>106840</v>
      </c>
      <c r="K6" s="79">
        <f>'[7]12'!K6</f>
        <v>141360</v>
      </c>
      <c r="L6" s="79">
        <f>'[7]12'!L6</f>
        <v>105777</v>
      </c>
      <c r="M6" s="80">
        <f>'[7]12'!M6</f>
        <v>1367981</v>
      </c>
      <c r="N6" s="79">
        <f>'[7]12'!N6</f>
        <v>189432</v>
      </c>
      <c r="O6" s="79">
        <f>'[7]12'!O6</f>
        <v>144827</v>
      </c>
      <c r="P6" s="79">
        <f>'[7]12'!P6</f>
        <v>55204</v>
      </c>
      <c r="Q6" s="79">
        <f>'[7]12'!Q6</f>
        <v>51457</v>
      </c>
      <c r="R6" s="79">
        <f>'[7]12'!R6</f>
        <v>17530</v>
      </c>
      <c r="S6" s="80">
        <f>'[7]12'!S6</f>
        <v>458450</v>
      </c>
      <c r="T6" s="275">
        <f>'[7]12'!T6</f>
        <v>1826431</v>
      </c>
      <c r="V6" s="151"/>
    </row>
    <row r="7" spans="1:22" x14ac:dyDescent="0.2">
      <c r="B7" s="11"/>
      <c r="C7" s="11"/>
      <c r="D7" s="11"/>
      <c r="E7" s="11"/>
      <c r="F7" s="11"/>
      <c r="G7" s="11"/>
      <c r="H7" s="11"/>
      <c r="I7" s="11"/>
      <c r="J7" s="11"/>
      <c r="K7" s="11"/>
      <c r="L7" s="11"/>
      <c r="M7" s="12"/>
      <c r="N7" s="11"/>
      <c r="O7" s="11"/>
      <c r="P7" s="13"/>
    </row>
    <row r="8" spans="1:22" x14ac:dyDescent="0.2">
      <c r="B8" s="71"/>
    </row>
    <row r="9" spans="1:22" x14ac:dyDescent="0.2">
      <c r="B9" s="71"/>
    </row>
    <row r="10" spans="1:22" x14ac:dyDescent="0.2">
      <c r="B10" s="71"/>
    </row>
    <row r="11" spans="1:22" x14ac:dyDescent="0.2">
      <c r="B11" s="71"/>
    </row>
    <row r="12" spans="1:22" x14ac:dyDescent="0.2">
      <c r="B12" s="71"/>
    </row>
    <row r="13" spans="1:22" x14ac:dyDescent="0.2">
      <c r="B13" s="71"/>
    </row>
    <row r="14" spans="1:22" x14ac:dyDescent="0.2">
      <c r="B14" s="71"/>
    </row>
    <row r="15" spans="1:22" x14ac:dyDescent="0.2">
      <c r="B15" s="71"/>
    </row>
    <row r="16" spans="1:22" x14ac:dyDescent="0.2">
      <c r="B16" s="71"/>
    </row>
    <row r="17" spans="2:2" x14ac:dyDescent="0.2">
      <c r="B17" s="71"/>
    </row>
    <row r="39" spans="1:37" x14ac:dyDescent="0.2">
      <c r="B39" s="148"/>
      <c r="C39" s="148"/>
      <c r="D39" s="148"/>
      <c r="E39" s="148"/>
      <c r="F39" s="148"/>
      <c r="G39" s="148"/>
      <c r="H39" s="148"/>
      <c r="I39" s="148"/>
      <c r="J39" s="148"/>
      <c r="K39" s="148"/>
      <c r="L39" s="148"/>
      <c r="M39" s="148"/>
      <c r="N39" s="148"/>
      <c r="O39" s="148"/>
      <c r="P39" s="148"/>
      <c r="Q39" s="148"/>
      <c r="R39" s="148"/>
      <c r="S39" s="148"/>
      <c r="T39" s="148"/>
      <c r="U39" s="148"/>
      <c r="V39" s="148"/>
      <c r="W39" s="148"/>
      <c r="X39" s="148"/>
      <c r="Y39" s="148"/>
      <c r="Z39" s="148"/>
    </row>
    <row r="40" spans="1:37" x14ac:dyDescent="0.2">
      <c r="B40" s="148"/>
      <c r="C40" s="148"/>
      <c r="D40" s="148"/>
      <c r="E40" s="148"/>
      <c r="F40" s="148"/>
      <c r="G40" s="148"/>
      <c r="H40" s="148"/>
      <c r="I40" s="148"/>
      <c r="J40" s="148"/>
      <c r="K40" s="148"/>
      <c r="L40" s="148"/>
      <c r="M40" s="148"/>
      <c r="N40" s="148"/>
      <c r="O40" s="148"/>
      <c r="P40" s="148"/>
      <c r="Q40" s="148"/>
      <c r="R40" s="148"/>
      <c r="S40" s="148"/>
      <c r="T40" s="148"/>
      <c r="U40" s="148"/>
      <c r="V40" s="148"/>
      <c r="W40" s="148"/>
      <c r="X40" s="148"/>
      <c r="Y40" s="148"/>
      <c r="Z40" s="148"/>
    </row>
    <row r="41" spans="1:37" x14ac:dyDescent="0.2">
      <c r="B41" s="148"/>
      <c r="C41" s="148"/>
      <c r="D41" s="148"/>
      <c r="E41" s="148"/>
      <c r="F41" s="148"/>
      <c r="G41" s="148"/>
      <c r="H41" s="148"/>
      <c r="I41" s="148"/>
      <c r="J41" s="148"/>
      <c r="K41" s="148"/>
      <c r="L41" s="148"/>
      <c r="M41" s="148"/>
      <c r="N41" s="148"/>
      <c r="O41" s="148"/>
      <c r="P41" s="148"/>
      <c r="Q41" s="148"/>
      <c r="R41" s="148"/>
      <c r="S41" s="148"/>
      <c r="T41" s="148"/>
      <c r="U41" s="148"/>
      <c r="V41" s="148"/>
      <c r="W41" s="148"/>
      <c r="X41" s="148"/>
      <c r="Y41" s="148"/>
      <c r="Z41" s="148"/>
    </row>
    <row r="42" spans="1:37" x14ac:dyDescent="0.2">
      <c r="B42" s="148"/>
      <c r="C42" s="148"/>
      <c r="D42" s="148"/>
      <c r="E42" s="148"/>
      <c r="F42" s="148"/>
      <c r="G42" s="148"/>
      <c r="H42" s="148"/>
      <c r="I42" s="148"/>
      <c r="J42" s="148"/>
      <c r="K42" s="148"/>
      <c r="L42" s="148"/>
      <c r="M42" s="148"/>
      <c r="N42" s="148"/>
      <c r="O42" s="148"/>
      <c r="P42" s="148"/>
      <c r="Q42" s="148"/>
      <c r="R42" s="148"/>
      <c r="S42" s="148"/>
      <c r="T42" s="148"/>
      <c r="U42" s="148"/>
      <c r="V42" s="148"/>
      <c r="W42" s="148"/>
      <c r="X42" s="148"/>
      <c r="Y42" s="148"/>
      <c r="Z42" s="148"/>
    </row>
    <row r="43" spans="1:37" x14ac:dyDescent="0.2">
      <c r="B43" s="148"/>
      <c r="C43" s="148"/>
      <c r="D43" s="148"/>
      <c r="E43" s="148"/>
      <c r="F43" s="148"/>
      <c r="G43" s="148"/>
      <c r="H43" s="148"/>
      <c r="I43" s="148"/>
      <c r="J43" s="148"/>
      <c r="K43" s="148"/>
      <c r="L43" s="148"/>
      <c r="M43" s="148"/>
      <c r="N43" s="148"/>
      <c r="O43" s="148"/>
      <c r="P43" s="148"/>
      <c r="Q43" s="148"/>
      <c r="R43" s="148"/>
      <c r="S43" s="148"/>
      <c r="T43" s="148"/>
      <c r="U43" s="148"/>
      <c r="V43" s="148"/>
      <c r="W43" s="148"/>
      <c r="X43" s="148"/>
      <c r="Y43" s="148"/>
      <c r="Z43" s="148"/>
    </row>
    <row r="44" spans="1:37" x14ac:dyDescent="0.2">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8"/>
      <c r="Z44" s="148"/>
    </row>
    <row r="45" spans="1:37" x14ac:dyDescent="0.2">
      <c r="A45" s="255"/>
      <c r="B45" s="256"/>
      <c r="C45" s="256"/>
      <c r="D45" s="256"/>
      <c r="E45" s="256"/>
      <c r="F45" s="256"/>
      <c r="G45" s="256"/>
      <c r="H45" s="256"/>
      <c r="I45" s="256"/>
      <c r="J45" s="256"/>
      <c r="K45" s="256"/>
      <c r="L45" s="148"/>
      <c r="M45" s="148"/>
      <c r="N45" s="148"/>
      <c r="O45" s="148"/>
      <c r="P45" s="148"/>
      <c r="Q45" s="148"/>
      <c r="R45" s="148"/>
      <c r="S45" s="148"/>
      <c r="T45" s="148"/>
      <c r="U45" s="148"/>
      <c r="V45" s="148"/>
      <c r="W45" s="148"/>
      <c r="X45" s="148"/>
      <c r="Y45" s="148"/>
      <c r="Z45" s="148"/>
    </row>
    <row r="46" spans="1:37" x14ac:dyDescent="0.2">
      <c r="A46" s="255"/>
      <c r="B46" s="256"/>
      <c r="C46" s="256"/>
      <c r="D46" s="256"/>
      <c r="E46" s="256"/>
      <c r="F46" s="256"/>
      <c r="G46" s="256"/>
      <c r="H46" s="256"/>
      <c r="I46" s="256"/>
      <c r="J46" s="256"/>
      <c r="K46" s="256"/>
      <c r="L46" s="148"/>
      <c r="M46" s="148"/>
      <c r="N46" s="148"/>
      <c r="O46" s="148"/>
      <c r="P46" s="148"/>
      <c r="Q46" s="148"/>
      <c r="R46" s="148"/>
      <c r="S46" s="148"/>
      <c r="T46" s="148"/>
      <c r="U46" s="148"/>
      <c r="V46" s="148"/>
      <c r="W46" s="148"/>
      <c r="X46" s="148"/>
      <c r="Y46" s="148"/>
      <c r="Z46" s="148"/>
    </row>
    <row r="47" spans="1:37" x14ac:dyDescent="0.2">
      <c r="A47" s="255"/>
      <c r="B47" s="256"/>
      <c r="C47" s="256"/>
      <c r="D47" s="256"/>
      <c r="E47" s="256"/>
      <c r="F47" s="256"/>
      <c r="G47" s="256"/>
      <c r="H47" s="256"/>
      <c r="I47" s="256"/>
      <c r="J47" s="256"/>
      <c r="K47" s="256"/>
      <c r="L47" s="148"/>
      <c r="M47" s="148"/>
      <c r="N47" s="148"/>
      <c r="O47" s="148"/>
      <c r="P47" s="148"/>
      <c r="Q47" s="148"/>
      <c r="R47" s="148"/>
      <c r="S47" s="148"/>
      <c r="T47" s="148"/>
      <c r="U47" s="148"/>
      <c r="V47" s="148"/>
      <c r="W47" s="148"/>
      <c r="X47" s="148"/>
      <c r="Y47" s="148"/>
      <c r="Z47" s="148"/>
      <c r="AK47" s="142"/>
    </row>
    <row r="48" spans="1:37" x14ac:dyDescent="0.2">
      <c r="A48" s="255"/>
      <c r="B48" s="256"/>
      <c r="C48" s="256"/>
      <c r="D48" s="256"/>
      <c r="E48" s="256"/>
      <c r="F48" s="256"/>
      <c r="G48" s="256"/>
      <c r="H48" s="256"/>
      <c r="I48" s="256"/>
      <c r="J48" s="256"/>
      <c r="K48" s="256"/>
      <c r="L48" s="148"/>
      <c r="M48" s="148"/>
      <c r="N48" s="148"/>
      <c r="O48" s="148"/>
      <c r="P48" s="148"/>
      <c r="Q48" s="148"/>
      <c r="R48" s="148"/>
      <c r="S48" s="148"/>
      <c r="T48" s="148"/>
      <c r="U48" s="148"/>
      <c r="V48" s="148"/>
      <c r="W48" s="148"/>
      <c r="X48" s="148"/>
      <c r="Y48" s="148"/>
      <c r="Z48" s="148"/>
      <c r="AK48" s="142"/>
    </row>
    <row r="49" spans="2:37" x14ac:dyDescent="0.2">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c r="AK49" s="142"/>
    </row>
    <row r="50" spans="2:37" x14ac:dyDescent="0.2">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K50" s="142"/>
    </row>
    <row r="51" spans="2:37" x14ac:dyDescent="0.2">
      <c r="B51" s="148"/>
      <c r="C51" s="148"/>
      <c r="D51" s="148"/>
      <c r="E51" s="148"/>
      <c r="F51" s="148"/>
      <c r="G51" s="148"/>
      <c r="H51" s="148"/>
      <c r="I51" s="148"/>
      <c r="J51" s="148"/>
      <c r="K51" s="148"/>
      <c r="L51" s="148"/>
      <c r="M51" s="148"/>
      <c r="N51" s="148"/>
      <c r="O51" s="148"/>
      <c r="P51" s="148"/>
      <c r="Q51" s="148"/>
      <c r="R51" s="148"/>
      <c r="S51" s="148"/>
      <c r="T51" s="148"/>
      <c r="U51" s="148"/>
      <c r="V51" s="148"/>
      <c r="W51" s="148"/>
      <c r="X51" s="148"/>
      <c r="Y51" s="148"/>
      <c r="Z51" s="148"/>
    </row>
    <row r="52" spans="2:37" x14ac:dyDescent="0.2">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8"/>
      <c r="Z52" s="148"/>
    </row>
    <row r="53" spans="2:37" x14ac:dyDescent="0.2">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8"/>
      <c r="Z53" s="148"/>
    </row>
    <row r="54" spans="2:37" x14ac:dyDescent="0.2">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row>
    <row r="55" spans="2:37" x14ac:dyDescent="0.2">
      <c r="B55" s="148"/>
      <c r="C55" s="148"/>
      <c r="D55" s="148"/>
      <c r="E55" s="148"/>
      <c r="F55" s="148"/>
      <c r="G55" s="148"/>
      <c r="H55" s="148"/>
      <c r="I55" s="148"/>
      <c r="J55" s="148"/>
      <c r="K55" s="148"/>
      <c r="L55" s="148"/>
      <c r="M55" s="148"/>
      <c r="N55" s="148"/>
      <c r="O55" s="148"/>
      <c r="P55" s="148"/>
      <c r="Q55" s="148"/>
      <c r="R55" s="148"/>
      <c r="S55" s="148"/>
      <c r="T55" s="148"/>
      <c r="U55" s="148"/>
      <c r="V55" s="148"/>
      <c r="W55" s="148"/>
      <c r="X55" s="148"/>
      <c r="Y55" s="148"/>
      <c r="Z55" s="148"/>
    </row>
    <row r="56" spans="2:37" x14ac:dyDescent="0.2">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row>
    <row r="57" spans="2:37" x14ac:dyDescent="0.2">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row>
    <row r="58" spans="2:37" x14ac:dyDescent="0.2">
      <c r="B58" s="148"/>
      <c r="C58" s="148"/>
      <c r="D58" s="148"/>
      <c r="E58" s="148"/>
      <c r="F58" s="148"/>
      <c r="G58" s="148"/>
      <c r="H58" s="148"/>
      <c r="I58" s="148"/>
      <c r="J58" s="148"/>
      <c r="K58" s="148"/>
      <c r="L58" s="148"/>
      <c r="M58" s="148"/>
      <c r="N58" s="148"/>
      <c r="O58" s="148"/>
      <c r="P58" s="148"/>
      <c r="Q58" s="148"/>
      <c r="R58" s="148"/>
      <c r="S58" s="148"/>
      <c r="T58" s="148"/>
      <c r="U58" s="148"/>
      <c r="V58" s="148"/>
      <c r="W58" s="148"/>
      <c r="X58" s="148"/>
      <c r="Y58" s="148"/>
      <c r="Z58" s="148"/>
    </row>
    <row r="59" spans="2:37" x14ac:dyDescent="0.2">
      <c r="B59" s="148"/>
      <c r="C59" s="148"/>
      <c r="D59" s="148"/>
      <c r="E59" s="148"/>
      <c r="F59" s="148"/>
      <c r="G59" s="148"/>
      <c r="H59" s="148"/>
      <c r="I59" s="148"/>
      <c r="J59" s="148"/>
      <c r="K59" s="148"/>
      <c r="L59" s="148"/>
      <c r="M59" s="148"/>
      <c r="N59" s="148"/>
      <c r="O59" s="148"/>
      <c r="P59" s="148"/>
      <c r="Q59" s="148"/>
      <c r="R59" s="148"/>
      <c r="S59" s="148"/>
      <c r="T59" s="148"/>
      <c r="U59" s="148"/>
      <c r="V59" s="148"/>
      <c r="W59" s="148"/>
      <c r="X59" s="148"/>
      <c r="Y59" s="148"/>
      <c r="Z59" s="148"/>
    </row>
    <row r="60" spans="2:37" x14ac:dyDescent="0.2">
      <c r="B60" s="148"/>
      <c r="C60" s="148"/>
      <c r="D60" s="148"/>
      <c r="E60" s="148"/>
      <c r="F60" s="148"/>
      <c r="G60" s="148"/>
      <c r="H60" s="148"/>
      <c r="I60" s="148"/>
      <c r="J60" s="148"/>
      <c r="K60" s="148"/>
      <c r="L60" s="148"/>
      <c r="M60" s="148"/>
      <c r="N60" s="148"/>
      <c r="O60" s="148"/>
      <c r="P60" s="148"/>
      <c r="Q60" s="148"/>
      <c r="R60" s="148"/>
      <c r="S60" s="148"/>
      <c r="T60" s="148"/>
      <c r="U60" s="148"/>
      <c r="V60" s="148"/>
      <c r="W60" s="148"/>
      <c r="X60" s="148"/>
      <c r="Y60" s="148"/>
      <c r="Z60" s="148"/>
    </row>
    <row r="61" spans="2:37" x14ac:dyDescent="0.2">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row>
    <row r="62" spans="2:37" x14ac:dyDescent="0.2">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row>
    <row r="63" spans="2:37" x14ac:dyDescent="0.2">
      <c r="B63" s="148"/>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row>
    <row r="64" spans="2:37" x14ac:dyDescent="0.2">
      <c r="B64" s="148"/>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row>
    <row r="65" spans="2:26" x14ac:dyDescent="0.2">
      <c r="B65" s="148"/>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row>
    <row r="66" spans="2:26" x14ac:dyDescent="0.2">
      <c r="B66" s="148"/>
      <c r="C66" s="148"/>
      <c r="D66" s="148"/>
      <c r="E66" s="148"/>
      <c r="F66" s="148"/>
      <c r="G66" s="148"/>
      <c r="H66" s="148"/>
      <c r="I66" s="148"/>
      <c r="J66" s="148"/>
      <c r="K66" s="148"/>
      <c r="L66" s="148"/>
      <c r="M66" s="148"/>
      <c r="N66" s="148"/>
      <c r="O66" s="148"/>
      <c r="P66" s="148"/>
      <c r="Q66" s="148"/>
      <c r="R66" s="148"/>
      <c r="S66" s="148"/>
      <c r="T66" s="148"/>
      <c r="U66" s="148"/>
      <c r="V66" s="148"/>
      <c r="W66" s="148"/>
      <c r="X66" s="148"/>
      <c r="Y66" s="148"/>
      <c r="Z66" s="148"/>
    </row>
    <row r="67" spans="2:26" x14ac:dyDescent="0.2">
      <c r="B67" s="148"/>
      <c r="C67" s="148"/>
      <c r="D67" s="148"/>
      <c r="E67" s="148"/>
      <c r="F67" s="148"/>
      <c r="G67" s="148"/>
      <c r="H67" s="148"/>
      <c r="I67" s="148"/>
      <c r="J67" s="148"/>
      <c r="K67" s="148"/>
      <c r="L67" s="148"/>
      <c r="M67" s="148"/>
      <c r="N67" s="148"/>
      <c r="O67" s="148"/>
      <c r="P67" s="148"/>
      <c r="Q67" s="148"/>
      <c r="R67" s="148"/>
      <c r="S67" s="148"/>
      <c r="T67" s="148"/>
      <c r="U67" s="148"/>
      <c r="V67" s="148"/>
      <c r="W67" s="148"/>
      <c r="X67" s="148"/>
      <c r="Y67" s="148"/>
      <c r="Z67" s="148"/>
    </row>
    <row r="68" spans="2:26" x14ac:dyDescent="0.2">
      <c r="B68" s="148"/>
      <c r="C68" s="148"/>
      <c r="D68" s="148"/>
      <c r="E68" s="148"/>
      <c r="F68" s="148"/>
      <c r="G68" s="148"/>
      <c r="H68" s="148"/>
      <c r="I68" s="148"/>
      <c r="J68" s="148"/>
      <c r="K68" s="148"/>
      <c r="L68" s="148"/>
      <c r="M68" s="148"/>
      <c r="N68" s="148"/>
      <c r="O68" s="148"/>
      <c r="P68" s="148"/>
      <c r="Q68" s="148"/>
      <c r="R68" s="148"/>
      <c r="S68" s="148"/>
      <c r="T68" s="148"/>
      <c r="U68" s="148"/>
      <c r="V68" s="148"/>
      <c r="W68" s="148"/>
      <c r="X68" s="148"/>
      <c r="Y68" s="148"/>
      <c r="Z68" s="148"/>
    </row>
    <row r="69" spans="2:26" x14ac:dyDescent="0.2">
      <c r="B69" s="148"/>
      <c r="C69" s="148"/>
      <c r="D69" s="148"/>
      <c r="E69" s="148"/>
      <c r="F69" s="148"/>
      <c r="G69" s="148"/>
      <c r="H69" s="148"/>
      <c r="I69" s="148"/>
      <c r="J69" s="148"/>
      <c r="K69" s="148"/>
      <c r="L69" s="148"/>
      <c r="M69" s="148"/>
      <c r="N69" s="148"/>
      <c r="O69" s="148"/>
      <c r="P69" s="148"/>
      <c r="Q69" s="148"/>
      <c r="R69" s="148"/>
      <c r="S69" s="148"/>
      <c r="T69" s="148"/>
      <c r="U69" s="148"/>
      <c r="V69" s="148"/>
      <c r="W69" s="148"/>
      <c r="X69" s="148"/>
      <c r="Y69" s="148"/>
      <c r="Z69" s="148"/>
    </row>
    <row r="70" spans="2:26" x14ac:dyDescent="0.2">
      <c r="B70" s="148"/>
      <c r="C70" s="148"/>
      <c r="D70" s="148"/>
      <c r="E70" s="148"/>
      <c r="F70" s="148"/>
      <c r="G70" s="148"/>
      <c r="H70" s="148"/>
      <c r="I70" s="148"/>
      <c r="J70" s="148"/>
      <c r="K70" s="148"/>
      <c r="L70" s="148"/>
      <c r="M70" s="148"/>
      <c r="N70" s="148"/>
      <c r="O70" s="148"/>
      <c r="P70" s="148"/>
      <c r="Q70" s="148"/>
      <c r="R70" s="148"/>
      <c r="S70" s="148"/>
      <c r="T70" s="148"/>
      <c r="U70" s="148"/>
      <c r="V70" s="148"/>
      <c r="W70" s="148"/>
      <c r="X70" s="148"/>
      <c r="Y70" s="148"/>
      <c r="Z70" s="148"/>
    </row>
    <row r="71" spans="2:26" x14ac:dyDescent="0.2">
      <c r="B71" s="148"/>
      <c r="C71" s="148"/>
      <c r="D71" s="148"/>
      <c r="E71" s="148"/>
      <c r="F71" s="148"/>
      <c r="G71" s="148"/>
      <c r="H71" s="148"/>
      <c r="I71" s="148"/>
      <c r="J71" s="148"/>
      <c r="K71" s="148"/>
      <c r="L71" s="148"/>
      <c r="M71" s="148"/>
      <c r="N71" s="148"/>
      <c r="O71" s="148"/>
      <c r="P71" s="148"/>
      <c r="Q71" s="148"/>
      <c r="R71" s="148"/>
      <c r="S71" s="148"/>
      <c r="T71" s="148"/>
      <c r="U71" s="148"/>
      <c r="V71" s="148"/>
      <c r="W71" s="148"/>
      <c r="X71" s="148"/>
      <c r="Y71" s="148"/>
      <c r="Z71" s="148"/>
    </row>
    <row r="72" spans="2:26" x14ac:dyDescent="0.2">
      <c r="B72" s="148"/>
      <c r="C72" s="148"/>
      <c r="D72" s="148"/>
      <c r="E72" s="148"/>
      <c r="F72" s="148"/>
      <c r="G72" s="148"/>
      <c r="H72" s="148"/>
      <c r="I72" s="148"/>
      <c r="J72" s="148"/>
      <c r="K72" s="148"/>
      <c r="L72" s="148"/>
      <c r="M72" s="148"/>
      <c r="N72" s="148"/>
      <c r="O72" s="148"/>
      <c r="P72" s="148"/>
      <c r="Q72" s="148"/>
      <c r="R72" s="148"/>
      <c r="S72" s="148"/>
      <c r="T72" s="148"/>
      <c r="U72" s="148"/>
      <c r="V72" s="148"/>
      <c r="W72" s="148"/>
      <c r="X72" s="148"/>
      <c r="Y72" s="148"/>
      <c r="Z72" s="148"/>
    </row>
    <row r="73" spans="2:26" x14ac:dyDescent="0.2">
      <c r="B73" s="148"/>
      <c r="C73" s="148"/>
      <c r="D73" s="148"/>
      <c r="E73" s="148"/>
      <c r="F73" s="148"/>
      <c r="G73" s="148"/>
      <c r="H73" s="148"/>
      <c r="I73" s="148"/>
      <c r="J73" s="148"/>
      <c r="K73" s="148"/>
      <c r="L73" s="148"/>
      <c r="M73" s="148"/>
      <c r="N73" s="148"/>
      <c r="O73" s="148"/>
      <c r="P73" s="148"/>
      <c r="Q73" s="148"/>
      <c r="R73" s="148"/>
      <c r="S73" s="148"/>
      <c r="T73" s="148"/>
      <c r="U73" s="148"/>
      <c r="V73" s="148"/>
      <c r="W73" s="148"/>
      <c r="X73" s="148"/>
      <c r="Y73" s="148"/>
      <c r="Z73" s="148"/>
    </row>
    <row r="74" spans="2:26" x14ac:dyDescent="0.2">
      <c r="B74" s="148"/>
      <c r="C74" s="148"/>
      <c r="D74" s="148"/>
      <c r="E74" s="148"/>
      <c r="F74" s="148"/>
      <c r="G74" s="148"/>
      <c r="H74" s="148"/>
      <c r="I74" s="148"/>
      <c r="J74" s="148"/>
      <c r="K74" s="148"/>
      <c r="L74" s="148"/>
      <c r="M74" s="148"/>
      <c r="N74" s="148"/>
      <c r="O74" s="148"/>
      <c r="P74" s="148"/>
      <c r="Q74" s="148"/>
      <c r="R74" s="148"/>
      <c r="S74" s="148"/>
      <c r="T74" s="148"/>
      <c r="U74" s="148"/>
      <c r="V74" s="148"/>
      <c r="W74" s="148"/>
      <c r="X74" s="148"/>
      <c r="Y74" s="148"/>
      <c r="Z74" s="148"/>
    </row>
    <row r="75" spans="2:26" x14ac:dyDescent="0.2">
      <c r="B75" s="148"/>
      <c r="C75" s="148"/>
      <c r="D75" s="148"/>
      <c r="E75" s="148"/>
      <c r="F75" s="148"/>
      <c r="G75" s="148"/>
      <c r="H75" s="148"/>
      <c r="I75" s="148"/>
      <c r="J75" s="148"/>
      <c r="K75" s="148"/>
      <c r="L75" s="148"/>
      <c r="M75" s="148"/>
      <c r="N75" s="148"/>
      <c r="O75" s="148"/>
      <c r="P75" s="148"/>
      <c r="Q75" s="148"/>
      <c r="R75" s="148"/>
      <c r="S75" s="148"/>
      <c r="T75" s="148"/>
      <c r="U75" s="148"/>
      <c r="V75" s="148"/>
      <c r="W75" s="148"/>
      <c r="X75" s="148"/>
      <c r="Y75" s="148"/>
      <c r="Z75" s="148"/>
    </row>
    <row r="76" spans="2:26" x14ac:dyDescent="0.2">
      <c r="B76" s="148"/>
      <c r="C76" s="148"/>
      <c r="D76" s="148"/>
      <c r="E76" s="148"/>
      <c r="F76" s="148"/>
      <c r="G76" s="148"/>
      <c r="H76" s="148"/>
      <c r="I76" s="148"/>
      <c r="J76" s="148"/>
      <c r="K76" s="148"/>
      <c r="L76" s="148"/>
      <c r="M76" s="148"/>
      <c r="N76" s="148"/>
      <c r="O76" s="148"/>
      <c r="P76" s="148"/>
      <c r="Q76" s="148"/>
      <c r="R76" s="148"/>
      <c r="S76" s="148"/>
      <c r="T76" s="148"/>
      <c r="U76" s="148"/>
      <c r="V76" s="148"/>
      <c r="W76" s="148"/>
      <c r="X76" s="148"/>
      <c r="Y76" s="148"/>
      <c r="Z76" s="148"/>
    </row>
    <row r="77" spans="2:26" x14ac:dyDescent="0.2">
      <c r="B77" s="148"/>
      <c r="C77" s="148"/>
      <c r="D77" s="148"/>
      <c r="E77" s="148"/>
      <c r="F77" s="148"/>
      <c r="G77" s="148"/>
      <c r="H77" s="148"/>
      <c r="I77" s="148"/>
      <c r="J77" s="148"/>
      <c r="K77" s="148"/>
      <c r="L77" s="148"/>
      <c r="M77" s="148"/>
      <c r="N77" s="148"/>
      <c r="O77" s="148"/>
      <c r="P77" s="148"/>
      <c r="Q77" s="148"/>
      <c r="R77" s="148"/>
      <c r="S77" s="148"/>
      <c r="T77" s="148"/>
      <c r="U77" s="148"/>
      <c r="V77" s="148"/>
      <c r="W77" s="148"/>
      <c r="X77" s="148"/>
      <c r="Y77" s="148"/>
      <c r="Z77" s="148"/>
    </row>
    <row r="78" spans="2:26" x14ac:dyDescent="0.2">
      <c r="B78" s="148"/>
      <c r="C78" s="148"/>
      <c r="D78" s="148"/>
      <c r="E78" s="148"/>
      <c r="F78" s="148"/>
      <c r="G78" s="148"/>
      <c r="H78" s="148"/>
      <c r="I78" s="148"/>
      <c r="J78" s="148"/>
      <c r="K78" s="148"/>
      <c r="L78" s="148"/>
      <c r="M78" s="148"/>
      <c r="N78" s="148"/>
      <c r="O78" s="148"/>
      <c r="P78" s="148"/>
      <c r="Q78" s="148"/>
      <c r="R78" s="148"/>
      <c r="S78" s="148"/>
      <c r="T78" s="148"/>
      <c r="U78" s="148"/>
      <c r="V78" s="148"/>
      <c r="W78" s="148"/>
      <c r="X78" s="148"/>
      <c r="Y78" s="148"/>
      <c r="Z78" s="148"/>
    </row>
    <row r="79" spans="2:26" x14ac:dyDescent="0.2">
      <c r="B79" s="148"/>
      <c r="C79" s="148"/>
      <c r="D79" s="148"/>
      <c r="E79" s="148"/>
      <c r="F79" s="148"/>
      <c r="G79" s="148"/>
      <c r="H79" s="148"/>
      <c r="I79" s="148"/>
      <c r="J79" s="148"/>
      <c r="K79" s="148"/>
      <c r="L79" s="148"/>
      <c r="M79" s="148"/>
      <c r="N79" s="148"/>
      <c r="O79" s="148"/>
      <c r="P79" s="148"/>
      <c r="Q79" s="148"/>
      <c r="R79" s="148"/>
      <c r="S79" s="148"/>
      <c r="T79" s="148"/>
      <c r="U79" s="148"/>
      <c r="V79" s="148"/>
      <c r="W79" s="148"/>
      <c r="X79" s="148"/>
      <c r="Y79" s="148"/>
      <c r="Z79" s="148"/>
    </row>
    <row r="80" spans="2:26" x14ac:dyDescent="0.2">
      <c r="B80" s="148"/>
      <c r="C80" s="148"/>
      <c r="D80" s="148"/>
      <c r="E80" s="148"/>
      <c r="F80" s="148"/>
      <c r="G80" s="148"/>
      <c r="H80" s="148"/>
      <c r="I80" s="148"/>
      <c r="J80" s="148"/>
      <c r="K80" s="148"/>
      <c r="L80" s="148"/>
      <c r="M80" s="148"/>
      <c r="N80" s="148"/>
      <c r="O80" s="148"/>
      <c r="P80" s="148"/>
      <c r="Q80" s="148"/>
      <c r="R80" s="148"/>
      <c r="S80" s="148"/>
      <c r="T80" s="148"/>
      <c r="U80" s="148"/>
      <c r="V80" s="148"/>
      <c r="W80" s="148"/>
      <c r="X80" s="148"/>
      <c r="Y80" s="148"/>
      <c r="Z80" s="148"/>
    </row>
    <row r="81" spans="2:26" x14ac:dyDescent="0.2">
      <c r="B81" s="148"/>
      <c r="C81" s="148"/>
      <c r="D81" s="148"/>
      <c r="E81" s="148"/>
      <c r="F81" s="148"/>
      <c r="G81" s="148"/>
      <c r="H81" s="148"/>
      <c r="I81" s="148"/>
      <c r="J81" s="148"/>
      <c r="K81" s="148"/>
      <c r="L81" s="148"/>
      <c r="M81" s="148"/>
      <c r="N81" s="148"/>
      <c r="O81" s="148"/>
      <c r="P81" s="148"/>
      <c r="Q81" s="148"/>
      <c r="R81" s="148"/>
      <c r="S81" s="148"/>
      <c r="T81" s="148"/>
      <c r="U81" s="148"/>
      <c r="V81" s="148"/>
      <c r="W81" s="148"/>
      <c r="X81" s="148"/>
      <c r="Y81" s="148"/>
      <c r="Z81" s="148"/>
    </row>
    <row r="82" spans="2:26" x14ac:dyDescent="0.2">
      <c r="B82" s="148"/>
      <c r="C82" s="148"/>
      <c r="D82" s="148"/>
      <c r="E82" s="148"/>
      <c r="F82" s="148"/>
      <c r="G82" s="148"/>
      <c r="H82" s="148"/>
      <c r="I82" s="148"/>
      <c r="J82" s="148"/>
      <c r="K82" s="148"/>
      <c r="L82" s="148"/>
      <c r="M82" s="148"/>
      <c r="N82" s="148"/>
      <c r="O82" s="148"/>
      <c r="P82" s="148"/>
      <c r="Q82" s="148"/>
      <c r="R82" s="148"/>
      <c r="S82" s="148"/>
      <c r="T82" s="148"/>
      <c r="U82" s="148"/>
      <c r="V82" s="148"/>
      <c r="W82" s="148"/>
      <c r="X82" s="148"/>
      <c r="Y82" s="148"/>
      <c r="Z82" s="148"/>
    </row>
    <row r="83" spans="2:26" x14ac:dyDescent="0.2">
      <c r="B83" s="148"/>
      <c r="C83" s="148"/>
      <c r="D83" s="148"/>
      <c r="E83" s="148"/>
      <c r="F83" s="148"/>
      <c r="G83" s="148"/>
      <c r="H83" s="148"/>
      <c r="I83" s="148"/>
      <c r="J83" s="148"/>
      <c r="K83" s="148"/>
      <c r="L83" s="148"/>
      <c r="M83" s="148"/>
      <c r="N83" s="148"/>
      <c r="O83" s="148"/>
      <c r="P83" s="148"/>
      <c r="Q83" s="148"/>
      <c r="R83" s="148"/>
      <c r="S83" s="148"/>
      <c r="T83" s="148"/>
      <c r="U83" s="148"/>
      <c r="V83" s="148"/>
      <c r="W83" s="148"/>
      <c r="X83" s="148"/>
      <c r="Y83" s="148"/>
      <c r="Z83" s="148"/>
    </row>
    <row r="84" spans="2:26" x14ac:dyDescent="0.2">
      <c r="B84" s="148"/>
      <c r="C84" s="148"/>
      <c r="D84" s="148"/>
      <c r="E84" s="148"/>
      <c r="F84" s="148"/>
      <c r="G84" s="148"/>
      <c r="H84" s="148"/>
      <c r="I84" s="148"/>
      <c r="J84" s="148"/>
      <c r="K84" s="148"/>
      <c r="L84" s="148"/>
      <c r="M84" s="148"/>
      <c r="N84" s="148"/>
      <c r="O84" s="148"/>
      <c r="P84" s="148"/>
      <c r="Q84" s="148"/>
      <c r="R84" s="148"/>
      <c r="S84" s="148"/>
      <c r="T84" s="148"/>
      <c r="U84" s="148"/>
      <c r="V84" s="148"/>
      <c r="W84" s="148"/>
      <c r="X84" s="148"/>
      <c r="Y84" s="148"/>
      <c r="Z84" s="148"/>
    </row>
    <row r="85" spans="2:26" x14ac:dyDescent="0.2">
      <c r="B85" s="148"/>
      <c r="C85" s="148"/>
      <c r="D85" s="148"/>
      <c r="E85" s="148"/>
      <c r="F85" s="148"/>
      <c r="G85" s="148"/>
      <c r="H85" s="148"/>
      <c r="I85" s="148"/>
      <c r="J85" s="148"/>
      <c r="K85" s="148"/>
      <c r="L85" s="148"/>
      <c r="M85" s="148"/>
      <c r="N85" s="148"/>
      <c r="O85" s="148"/>
      <c r="P85" s="148"/>
      <c r="Q85" s="148"/>
      <c r="R85" s="148"/>
      <c r="S85" s="148"/>
      <c r="T85" s="148"/>
      <c r="U85" s="148"/>
      <c r="V85" s="148"/>
      <c r="W85" s="148"/>
      <c r="X85" s="148"/>
      <c r="Y85" s="148"/>
      <c r="Z85" s="148"/>
    </row>
    <row r="86" spans="2:26" x14ac:dyDescent="0.2">
      <c r="B86" s="148"/>
      <c r="C86" s="148"/>
      <c r="D86" s="148"/>
      <c r="E86" s="148"/>
      <c r="F86" s="148"/>
      <c r="G86" s="148"/>
      <c r="H86" s="148"/>
      <c r="I86" s="148"/>
      <c r="J86" s="148"/>
      <c r="K86" s="148"/>
      <c r="L86" s="148"/>
      <c r="M86" s="148"/>
      <c r="N86" s="148"/>
      <c r="O86" s="148"/>
      <c r="P86" s="148"/>
      <c r="Q86" s="148"/>
      <c r="R86" s="148"/>
      <c r="S86" s="148"/>
      <c r="T86" s="148"/>
      <c r="U86" s="148"/>
      <c r="V86" s="148"/>
      <c r="W86" s="148"/>
      <c r="X86" s="148"/>
      <c r="Y86" s="148"/>
      <c r="Z86" s="148"/>
    </row>
    <row r="87" spans="2:26" x14ac:dyDescent="0.2">
      <c r="B87" s="148"/>
      <c r="C87" s="148"/>
      <c r="D87" s="148"/>
      <c r="E87" s="148"/>
      <c r="F87" s="148"/>
      <c r="G87" s="148"/>
      <c r="H87" s="148"/>
      <c r="I87" s="148"/>
      <c r="J87" s="148"/>
      <c r="K87" s="148"/>
      <c r="L87" s="148"/>
      <c r="M87" s="148"/>
      <c r="N87" s="148"/>
      <c r="O87" s="148"/>
      <c r="P87" s="148"/>
      <c r="Q87" s="148"/>
      <c r="R87" s="148"/>
      <c r="S87" s="148"/>
      <c r="T87" s="148"/>
      <c r="U87" s="148"/>
      <c r="V87" s="148"/>
      <c r="W87" s="148"/>
      <c r="X87" s="148"/>
      <c r="Y87" s="148"/>
      <c r="Z87" s="148"/>
    </row>
  </sheetData>
  <mergeCells count="6">
    <mergeCell ref="A1:T1"/>
    <mergeCell ref="B3:L3"/>
    <mergeCell ref="M3:M4"/>
    <mergeCell ref="S3:S4"/>
    <mergeCell ref="T3:T4"/>
    <mergeCell ref="N3:R3"/>
  </mergeCells>
  <printOptions horizontalCentered="1" verticalCentered="1"/>
  <pageMargins left="0.62992125984251968" right="0.62992125984251968" top="0" bottom="0" header="0.31496062992125984" footer="0.31496062992125984"/>
  <pageSetup paperSize="9" scale="59"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2"/>
  <sheetViews>
    <sheetView zoomScale="90" zoomScaleNormal="90" zoomScaleSheetLayoutView="25" workbookViewId="0">
      <selection activeCell="C180" sqref="C180"/>
    </sheetView>
  </sheetViews>
  <sheetFormatPr defaultRowHeight="12.75" x14ac:dyDescent="0.2"/>
  <cols>
    <col min="1" max="1" width="42" style="89" customWidth="1"/>
    <col min="2" max="2" width="7.7109375" style="85" bestFit="1" customWidth="1"/>
    <col min="3" max="3" width="10.85546875" style="87" customWidth="1"/>
    <col min="4" max="4" width="12.42578125" style="87" bestFit="1" customWidth="1"/>
    <col min="5" max="5" width="13" style="87" customWidth="1"/>
    <col min="6" max="6" width="10.85546875" style="87" customWidth="1"/>
    <col min="7" max="7" width="13.5703125" style="87" bestFit="1" customWidth="1"/>
    <col min="8" max="8" width="10.85546875" style="87" customWidth="1"/>
    <col min="9" max="9" width="12.5703125" style="87" customWidth="1"/>
    <col min="10" max="10" width="60.7109375" style="85" customWidth="1"/>
    <col min="11" max="252" width="9.140625" style="85"/>
    <col min="253" max="253" width="28.5703125" style="85" customWidth="1"/>
    <col min="254" max="254" width="7" style="85" customWidth="1"/>
    <col min="255" max="255" width="22.5703125" style="85" customWidth="1"/>
    <col min="256" max="256" width="23" style="85" customWidth="1"/>
    <col min="257" max="257" width="28.5703125" style="85" customWidth="1"/>
    <col min="258" max="258" width="23.28515625" style="85" customWidth="1"/>
    <col min="259" max="259" width="28.5703125" style="85" customWidth="1"/>
    <col min="260" max="260" width="23.28515625" style="85" customWidth="1"/>
    <col min="261" max="261" width="28.5703125" style="85" customWidth="1"/>
    <col min="262" max="508" width="9.140625" style="85"/>
    <col min="509" max="509" width="28.5703125" style="85" customWidth="1"/>
    <col min="510" max="510" width="7" style="85" customWidth="1"/>
    <col min="511" max="511" width="22.5703125" style="85" customWidth="1"/>
    <col min="512" max="512" width="23" style="85" customWidth="1"/>
    <col min="513" max="513" width="28.5703125" style="85" customWidth="1"/>
    <col min="514" max="514" width="23.28515625" style="85" customWidth="1"/>
    <col min="515" max="515" width="28.5703125" style="85" customWidth="1"/>
    <col min="516" max="516" width="23.28515625" style="85" customWidth="1"/>
    <col min="517" max="517" width="28.5703125" style="85" customWidth="1"/>
    <col min="518" max="764" width="9.140625" style="85"/>
    <col min="765" max="765" width="28.5703125" style="85" customWidth="1"/>
    <col min="766" max="766" width="7" style="85" customWidth="1"/>
    <col min="767" max="767" width="22.5703125" style="85" customWidth="1"/>
    <col min="768" max="768" width="23" style="85" customWidth="1"/>
    <col min="769" max="769" width="28.5703125" style="85" customWidth="1"/>
    <col min="770" max="770" width="23.28515625" style="85" customWidth="1"/>
    <col min="771" max="771" width="28.5703125" style="85" customWidth="1"/>
    <col min="772" max="772" width="23.28515625" style="85" customWidth="1"/>
    <col min="773" max="773" width="28.5703125" style="85" customWidth="1"/>
    <col min="774" max="1020" width="9.140625" style="85"/>
    <col min="1021" max="1021" width="28.5703125" style="85" customWidth="1"/>
    <col min="1022" max="1022" width="7" style="85" customWidth="1"/>
    <col min="1023" max="1023" width="22.5703125" style="85" customWidth="1"/>
    <col min="1024" max="1024" width="23" style="85" customWidth="1"/>
    <col min="1025" max="1025" width="28.5703125" style="85" customWidth="1"/>
    <col min="1026" max="1026" width="23.28515625" style="85" customWidth="1"/>
    <col min="1027" max="1027" width="28.5703125" style="85" customWidth="1"/>
    <col min="1028" max="1028" width="23.28515625" style="85" customWidth="1"/>
    <col min="1029" max="1029" width="28.5703125" style="85" customWidth="1"/>
    <col min="1030" max="1276" width="9.140625" style="85"/>
    <col min="1277" max="1277" width="28.5703125" style="85" customWidth="1"/>
    <col min="1278" max="1278" width="7" style="85" customWidth="1"/>
    <col min="1279" max="1279" width="22.5703125" style="85" customWidth="1"/>
    <col min="1280" max="1280" width="23" style="85" customWidth="1"/>
    <col min="1281" max="1281" width="28.5703125" style="85" customWidth="1"/>
    <col min="1282" max="1282" width="23.28515625" style="85" customWidth="1"/>
    <col min="1283" max="1283" width="28.5703125" style="85" customWidth="1"/>
    <col min="1284" max="1284" width="23.28515625" style="85" customWidth="1"/>
    <col min="1285" max="1285" width="28.5703125" style="85" customWidth="1"/>
    <col min="1286" max="1532" width="9.140625" style="85"/>
    <col min="1533" max="1533" width="28.5703125" style="85" customWidth="1"/>
    <col min="1534" max="1534" width="7" style="85" customWidth="1"/>
    <col min="1535" max="1535" width="22.5703125" style="85" customWidth="1"/>
    <col min="1536" max="1536" width="23" style="85" customWidth="1"/>
    <col min="1537" max="1537" width="28.5703125" style="85" customWidth="1"/>
    <col min="1538" max="1538" width="23.28515625" style="85" customWidth="1"/>
    <col min="1539" max="1539" width="28.5703125" style="85" customWidth="1"/>
    <col min="1540" max="1540" width="23.28515625" style="85" customWidth="1"/>
    <col min="1541" max="1541" width="28.5703125" style="85" customWidth="1"/>
    <col min="1542" max="1788" width="9.140625" style="85"/>
    <col min="1789" max="1789" width="28.5703125" style="85" customWidth="1"/>
    <col min="1790" max="1790" width="7" style="85" customWidth="1"/>
    <col min="1791" max="1791" width="22.5703125" style="85" customWidth="1"/>
    <col min="1792" max="1792" width="23" style="85" customWidth="1"/>
    <col min="1793" max="1793" width="28.5703125" style="85" customWidth="1"/>
    <col min="1794" max="1794" width="23.28515625" style="85" customWidth="1"/>
    <col min="1795" max="1795" width="28.5703125" style="85" customWidth="1"/>
    <col min="1796" max="1796" width="23.28515625" style="85" customWidth="1"/>
    <col min="1797" max="1797" width="28.5703125" style="85" customWidth="1"/>
    <col min="1798" max="2044" width="9.140625" style="85"/>
    <col min="2045" max="2045" width="28.5703125" style="85" customWidth="1"/>
    <col min="2046" max="2046" width="7" style="85" customWidth="1"/>
    <col min="2047" max="2047" width="22.5703125" style="85" customWidth="1"/>
    <col min="2048" max="2048" width="23" style="85" customWidth="1"/>
    <col min="2049" max="2049" width="28.5703125" style="85" customWidth="1"/>
    <col min="2050" max="2050" width="23.28515625" style="85" customWidth="1"/>
    <col min="2051" max="2051" width="28.5703125" style="85" customWidth="1"/>
    <col min="2052" max="2052" width="23.28515625" style="85" customWidth="1"/>
    <col min="2053" max="2053" width="28.5703125" style="85" customWidth="1"/>
    <col min="2054" max="2300" width="9.140625" style="85"/>
    <col min="2301" max="2301" width="28.5703125" style="85" customWidth="1"/>
    <col min="2302" max="2302" width="7" style="85" customWidth="1"/>
    <col min="2303" max="2303" width="22.5703125" style="85" customWidth="1"/>
    <col min="2304" max="2304" width="23" style="85" customWidth="1"/>
    <col min="2305" max="2305" width="28.5703125" style="85" customWidth="1"/>
    <col min="2306" max="2306" width="23.28515625" style="85" customWidth="1"/>
    <col min="2307" max="2307" width="28.5703125" style="85" customWidth="1"/>
    <col min="2308" max="2308" width="23.28515625" style="85" customWidth="1"/>
    <col min="2309" max="2309" width="28.5703125" style="85" customWidth="1"/>
    <col min="2310" max="2556" width="9.140625" style="85"/>
    <col min="2557" max="2557" width="28.5703125" style="85" customWidth="1"/>
    <col min="2558" max="2558" width="7" style="85" customWidth="1"/>
    <col min="2559" max="2559" width="22.5703125" style="85" customWidth="1"/>
    <col min="2560" max="2560" width="23" style="85" customWidth="1"/>
    <col min="2561" max="2561" width="28.5703125" style="85" customWidth="1"/>
    <col min="2562" max="2562" width="23.28515625" style="85" customWidth="1"/>
    <col min="2563" max="2563" width="28.5703125" style="85" customWidth="1"/>
    <col min="2564" max="2564" width="23.28515625" style="85" customWidth="1"/>
    <col min="2565" max="2565" width="28.5703125" style="85" customWidth="1"/>
    <col min="2566" max="2812" width="9.140625" style="85"/>
    <col min="2813" max="2813" width="28.5703125" style="85" customWidth="1"/>
    <col min="2814" max="2814" width="7" style="85" customWidth="1"/>
    <col min="2815" max="2815" width="22.5703125" style="85" customWidth="1"/>
    <col min="2816" max="2816" width="23" style="85" customWidth="1"/>
    <col min="2817" max="2817" width="28.5703125" style="85" customWidth="1"/>
    <col min="2818" max="2818" width="23.28515625" style="85" customWidth="1"/>
    <col min="2819" max="2819" width="28.5703125" style="85" customWidth="1"/>
    <col min="2820" max="2820" width="23.28515625" style="85" customWidth="1"/>
    <col min="2821" max="2821" width="28.5703125" style="85" customWidth="1"/>
    <col min="2822" max="3068" width="9.140625" style="85"/>
    <col min="3069" max="3069" width="28.5703125" style="85" customWidth="1"/>
    <col min="3070" max="3070" width="7" style="85" customWidth="1"/>
    <col min="3071" max="3071" width="22.5703125" style="85" customWidth="1"/>
    <col min="3072" max="3072" width="23" style="85" customWidth="1"/>
    <col min="3073" max="3073" width="28.5703125" style="85" customWidth="1"/>
    <col min="3074" max="3074" width="23.28515625" style="85" customWidth="1"/>
    <col min="3075" max="3075" width="28.5703125" style="85" customWidth="1"/>
    <col min="3076" max="3076" width="23.28515625" style="85" customWidth="1"/>
    <col min="3077" max="3077" width="28.5703125" style="85" customWidth="1"/>
    <col min="3078" max="3324" width="9.140625" style="85"/>
    <col min="3325" max="3325" width="28.5703125" style="85" customWidth="1"/>
    <col min="3326" max="3326" width="7" style="85" customWidth="1"/>
    <col min="3327" max="3327" width="22.5703125" style="85" customWidth="1"/>
    <col min="3328" max="3328" width="23" style="85" customWidth="1"/>
    <col min="3329" max="3329" width="28.5703125" style="85" customWidth="1"/>
    <col min="3330" max="3330" width="23.28515625" style="85" customWidth="1"/>
    <col min="3331" max="3331" width="28.5703125" style="85" customWidth="1"/>
    <col min="3332" max="3332" width="23.28515625" style="85" customWidth="1"/>
    <col min="3333" max="3333" width="28.5703125" style="85" customWidth="1"/>
    <col min="3334" max="3580" width="9.140625" style="85"/>
    <col min="3581" max="3581" width="28.5703125" style="85" customWidth="1"/>
    <col min="3582" max="3582" width="7" style="85" customWidth="1"/>
    <col min="3583" max="3583" width="22.5703125" style="85" customWidth="1"/>
    <col min="3584" max="3584" width="23" style="85" customWidth="1"/>
    <col min="3585" max="3585" width="28.5703125" style="85" customWidth="1"/>
    <col min="3586" max="3586" width="23.28515625" style="85" customWidth="1"/>
    <col min="3587" max="3587" width="28.5703125" style="85" customWidth="1"/>
    <col min="3588" max="3588" width="23.28515625" style="85" customWidth="1"/>
    <col min="3589" max="3589" width="28.5703125" style="85" customWidth="1"/>
    <col min="3590" max="3836" width="9.140625" style="85"/>
    <col min="3837" max="3837" width="28.5703125" style="85" customWidth="1"/>
    <col min="3838" max="3838" width="7" style="85" customWidth="1"/>
    <col min="3839" max="3839" width="22.5703125" style="85" customWidth="1"/>
    <col min="3840" max="3840" width="23" style="85" customWidth="1"/>
    <col min="3841" max="3841" width="28.5703125" style="85" customWidth="1"/>
    <col min="3842" max="3842" width="23.28515625" style="85" customWidth="1"/>
    <col min="3843" max="3843" width="28.5703125" style="85" customWidth="1"/>
    <col min="3844" max="3844" width="23.28515625" style="85" customWidth="1"/>
    <col min="3845" max="3845" width="28.5703125" style="85" customWidth="1"/>
    <col min="3846" max="4092" width="9.140625" style="85"/>
    <col min="4093" max="4093" width="28.5703125" style="85" customWidth="1"/>
    <col min="4094" max="4094" width="7" style="85" customWidth="1"/>
    <col min="4095" max="4095" width="22.5703125" style="85" customWidth="1"/>
    <col min="4096" max="4096" width="23" style="85" customWidth="1"/>
    <col min="4097" max="4097" width="28.5703125" style="85" customWidth="1"/>
    <col min="4098" max="4098" width="23.28515625" style="85" customWidth="1"/>
    <col min="4099" max="4099" width="28.5703125" style="85" customWidth="1"/>
    <col min="4100" max="4100" width="23.28515625" style="85" customWidth="1"/>
    <col min="4101" max="4101" width="28.5703125" style="85" customWidth="1"/>
    <col min="4102" max="4348" width="9.140625" style="85"/>
    <col min="4349" max="4349" width="28.5703125" style="85" customWidth="1"/>
    <col min="4350" max="4350" width="7" style="85" customWidth="1"/>
    <col min="4351" max="4351" width="22.5703125" style="85" customWidth="1"/>
    <col min="4352" max="4352" width="23" style="85" customWidth="1"/>
    <col min="4353" max="4353" width="28.5703125" style="85" customWidth="1"/>
    <col min="4354" max="4354" width="23.28515625" style="85" customWidth="1"/>
    <col min="4355" max="4355" width="28.5703125" style="85" customWidth="1"/>
    <col min="4356" max="4356" width="23.28515625" style="85" customWidth="1"/>
    <col min="4357" max="4357" width="28.5703125" style="85" customWidth="1"/>
    <col min="4358" max="4604" width="9.140625" style="85"/>
    <col min="4605" max="4605" width="28.5703125" style="85" customWidth="1"/>
    <col min="4606" max="4606" width="7" style="85" customWidth="1"/>
    <col min="4607" max="4607" width="22.5703125" style="85" customWidth="1"/>
    <col min="4608" max="4608" width="23" style="85" customWidth="1"/>
    <col min="4609" max="4609" width="28.5703125" style="85" customWidth="1"/>
    <col min="4610" max="4610" width="23.28515625" style="85" customWidth="1"/>
    <col min="4611" max="4611" width="28.5703125" style="85" customWidth="1"/>
    <col min="4612" max="4612" width="23.28515625" style="85" customWidth="1"/>
    <col min="4613" max="4613" width="28.5703125" style="85" customWidth="1"/>
    <col min="4614" max="4860" width="9.140625" style="85"/>
    <col min="4861" max="4861" width="28.5703125" style="85" customWidth="1"/>
    <col min="4862" max="4862" width="7" style="85" customWidth="1"/>
    <col min="4863" max="4863" width="22.5703125" style="85" customWidth="1"/>
    <col min="4864" max="4864" width="23" style="85" customWidth="1"/>
    <col min="4865" max="4865" width="28.5703125" style="85" customWidth="1"/>
    <col min="4866" max="4866" width="23.28515625" style="85" customWidth="1"/>
    <col min="4867" max="4867" width="28.5703125" style="85" customWidth="1"/>
    <col min="4868" max="4868" width="23.28515625" style="85" customWidth="1"/>
    <col min="4869" max="4869" width="28.5703125" style="85" customWidth="1"/>
    <col min="4870" max="5116" width="9.140625" style="85"/>
    <col min="5117" max="5117" width="28.5703125" style="85" customWidth="1"/>
    <col min="5118" max="5118" width="7" style="85" customWidth="1"/>
    <col min="5119" max="5119" width="22.5703125" style="85" customWidth="1"/>
    <col min="5120" max="5120" width="23" style="85" customWidth="1"/>
    <col min="5121" max="5121" width="28.5703125" style="85" customWidth="1"/>
    <col min="5122" max="5122" width="23.28515625" style="85" customWidth="1"/>
    <col min="5123" max="5123" width="28.5703125" style="85" customWidth="1"/>
    <col min="5124" max="5124" width="23.28515625" style="85" customWidth="1"/>
    <col min="5125" max="5125" width="28.5703125" style="85" customWidth="1"/>
    <col min="5126" max="5372" width="9.140625" style="85"/>
    <col min="5373" max="5373" width="28.5703125" style="85" customWidth="1"/>
    <col min="5374" max="5374" width="7" style="85" customWidth="1"/>
    <col min="5375" max="5375" width="22.5703125" style="85" customWidth="1"/>
    <col min="5376" max="5376" width="23" style="85" customWidth="1"/>
    <col min="5377" max="5377" width="28.5703125" style="85" customWidth="1"/>
    <col min="5378" max="5378" width="23.28515625" style="85" customWidth="1"/>
    <col min="5379" max="5379" width="28.5703125" style="85" customWidth="1"/>
    <col min="5380" max="5380" width="23.28515625" style="85" customWidth="1"/>
    <col min="5381" max="5381" width="28.5703125" style="85" customWidth="1"/>
    <col min="5382" max="5628" width="9.140625" style="85"/>
    <col min="5629" max="5629" width="28.5703125" style="85" customWidth="1"/>
    <col min="5630" max="5630" width="7" style="85" customWidth="1"/>
    <col min="5631" max="5631" width="22.5703125" style="85" customWidth="1"/>
    <col min="5632" max="5632" width="23" style="85" customWidth="1"/>
    <col min="5633" max="5633" width="28.5703125" style="85" customWidth="1"/>
    <col min="5634" max="5634" width="23.28515625" style="85" customWidth="1"/>
    <col min="5635" max="5635" width="28.5703125" style="85" customWidth="1"/>
    <col min="5636" max="5636" width="23.28515625" style="85" customWidth="1"/>
    <col min="5637" max="5637" width="28.5703125" style="85" customWidth="1"/>
    <col min="5638" max="5884" width="9.140625" style="85"/>
    <col min="5885" max="5885" width="28.5703125" style="85" customWidth="1"/>
    <col min="5886" max="5886" width="7" style="85" customWidth="1"/>
    <col min="5887" max="5887" width="22.5703125" style="85" customWidth="1"/>
    <col min="5888" max="5888" width="23" style="85" customWidth="1"/>
    <col min="5889" max="5889" width="28.5703125" style="85" customWidth="1"/>
    <col min="5890" max="5890" width="23.28515625" style="85" customWidth="1"/>
    <col min="5891" max="5891" width="28.5703125" style="85" customWidth="1"/>
    <col min="5892" max="5892" width="23.28515625" style="85" customWidth="1"/>
    <col min="5893" max="5893" width="28.5703125" style="85" customWidth="1"/>
    <col min="5894" max="6140" width="9.140625" style="85"/>
    <col min="6141" max="6141" width="28.5703125" style="85" customWidth="1"/>
    <col min="6142" max="6142" width="7" style="85" customWidth="1"/>
    <col min="6143" max="6143" width="22.5703125" style="85" customWidth="1"/>
    <col min="6144" max="6144" width="23" style="85" customWidth="1"/>
    <col min="6145" max="6145" width="28.5703125" style="85" customWidth="1"/>
    <col min="6146" max="6146" width="23.28515625" style="85" customWidth="1"/>
    <col min="6147" max="6147" width="28.5703125" style="85" customWidth="1"/>
    <col min="6148" max="6148" width="23.28515625" style="85" customWidth="1"/>
    <col min="6149" max="6149" width="28.5703125" style="85" customWidth="1"/>
    <col min="6150" max="6396" width="9.140625" style="85"/>
    <col min="6397" max="6397" width="28.5703125" style="85" customWidth="1"/>
    <col min="6398" max="6398" width="7" style="85" customWidth="1"/>
    <col min="6399" max="6399" width="22.5703125" style="85" customWidth="1"/>
    <col min="6400" max="6400" width="23" style="85" customWidth="1"/>
    <col min="6401" max="6401" width="28.5703125" style="85" customWidth="1"/>
    <col min="6402" max="6402" width="23.28515625" style="85" customWidth="1"/>
    <col min="6403" max="6403" width="28.5703125" style="85" customWidth="1"/>
    <col min="6404" max="6404" width="23.28515625" style="85" customWidth="1"/>
    <col min="6405" max="6405" width="28.5703125" style="85" customWidth="1"/>
    <col min="6406" max="6652" width="9.140625" style="85"/>
    <col min="6653" max="6653" width="28.5703125" style="85" customWidth="1"/>
    <col min="6654" max="6654" width="7" style="85" customWidth="1"/>
    <col min="6655" max="6655" width="22.5703125" style="85" customWidth="1"/>
    <col min="6656" max="6656" width="23" style="85" customWidth="1"/>
    <col min="6657" max="6657" width="28.5703125" style="85" customWidth="1"/>
    <col min="6658" max="6658" width="23.28515625" style="85" customWidth="1"/>
    <col min="6659" max="6659" width="28.5703125" style="85" customWidth="1"/>
    <col min="6660" max="6660" width="23.28515625" style="85" customWidth="1"/>
    <col min="6661" max="6661" width="28.5703125" style="85" customWidth="1"/>
    <col min="6662" max="6908" width="9.140625" style="85"/>
    <col min="6909" max="6909" width="28.5703125" style="85" customWidth="1"/>
    <col min="6910" max="6910" width="7" style="85" customWidth="1"/>
    <col min="6911" max="6911" width="22.5703125" style="85" customWidth="1"/>
    <col min="6912" max="6912" width="23" style="85" customWidth="1"/>
    <col min="6913" max="6913" width="28.5703125" style="85" customWidth="1"/>
    <col min="6914" max="6914" width="23.28515625" style="85" customWidth="1"/>
    <col min="6915" max="6915" width="28.5703125" style="85" customWidth="1"/>
    <col min="6916" max="6916" width="23.28515625" style="85" customWidth="1"/>
    <col min="6917" max="6917" width="28.5703125" style="85" customWidth="1"/>
    <col min="6918" max="7164" width="9.140625" style="85"/>
    <col min="7165" max="7165" width="28.5703125" style="85" customWidth="1"/>
    <col min="7166" max="7166" width="7" style="85" customWidth="1"/>
    <col min="7167" max="7167" width="22.5703125" style="85" customWidth="1"/>
    <col min="7168" max="7168" width="23" style="85" customWidth="1"/>
    <col min="7169" max="7169" width="28.5703125" style="85" customWidth="1"/>
    <col min="7170" max="7170" width="23.28515625" style="85" customWidth="1"/>
    <col min="7171" max="7171" width="28.5703125" style="85" customWidth="1"/>
    <col min="7172" max="7172" width="23.28515625" style="85" customWidth="1"/>
    <col min="7173" max="7173" width="28.5703125" style="85" customWidth="1"/>
    <col min="7174" max="7420" width="9.140625" style="85"/>
    <col min="7421" max="7421" width="28.5703125" style="85" customWidth="1"/>
    <col min="7422" max="7422" width="7" style="85" customWidth="1"/>
    <col min="7423" max="7423" width="22.5703125" style="85" customWidth="1"/>
    <col min="7424" max="7424" width="23" style="85" customWidth="1"/>
    <col min="7425" max="7425" width="28.5703125" style="85" customWidth="1"/>
    <col min="7426" max="7426" width="23.28515625" style="85" customWidth="1"/>
    <col min="7427" max="7427" width="28.5703125" style="85" customWidth="1"/>
    <col min="7428" max="7428" width="23.28515625" style="85" customWidth="1"/>
    <col min="7429" max="7429" width="28.5703125" style="85" customWidth="1"/>
    <col min="7430" max="7676" width="9.140625" style="85"/>
    <col min="7677" max="7677" width="28.5703125" style="85" customWidth="1"/>
    <col min="7678" max="7678" width="7" style="85" customWidth="1"/>
    <col min="7679" max="7679" width="22.5703125" style="85" customWidth="1"/>
    <col min="7680" max="7680" width="23" style="85" customWidth="1"/>
    <col min="7681" max="7681" width="28.5703125" style="85" customWidth="1"/>
    <col min="7682" max="7682" width="23.28515625" style="85" customWidth="1"/>
    <col min="7683" max="7683" width="28.5703125" style="85" customWidth="1"/>
    <col min="7684" max="7684" width="23.28515625" style="85" customWidth="1"/>
    <col min="7685" max="7685" width="28.5703125" style="85" customWidth="1"/>
    <col min="7686" max="7932" width="9.140625" style="85"/>
    <col min="7933" max="7933" width="28.5703125" style="85" customWidth="1"/>
    <col min="7934" max="7934" width="7" style="85" customWidth="1"/>
    <col min="7935" max="7935" width="22.5703125" style="85" customWidth="1"/>
    <col min="7936" max="7936" width="23" style="85" customWidth="1"/>
    <col min="7937" max="7937" width="28.5703125" style="85" customWidth="1"/>
    <col min="7938" max="7938" width="23.28515625" style="85" customWidth="1"/>
    <col min="7939" max="7939" width="28.5703125" style="85" customWidth="1"/>
    <col min="7940" max="7940" width="23.28515625" style="85" customWidth="1"/>
    <col min="7941" max="7941" width="28.5703125" style="85" customWidth="1"/>
    <col min="7942" max="8188" width="9.140625" style="85"/>
    <col min="8189" max="8189" width="28.5703125" style="85" customWidth="1"/>
    <col min="8190" max="8190" width="7" style="85" customWidth="1"/>
    <col min="8191" max="8191" width="22.5703125" style="85" customWidth="1"/>
    <col min="8192" max="8192" width="23" style="85" customWidth="1"/>
    <col min="8193" max="8193" width="28.5703125" style="85" customWidth="1"/>
    <col min="8194" max="8194" width="23.28515625" style="85" customWidth="1"/>
    <col min="8195" max="8195" width="28.5703125" style="85" customWidth="1"/>
    <col min="8196" max="8196" width="23.28515625" style="85" customWidth="1"/>
    <col min="8197" max="8197" width="28.5703125" style="85" customWidth="1"/>
    <col min="8198" max="8444" width="9.140625" style="85"/>
    <col min="8445" max="8445" width="28.5703125" style="85" customWidth="1"/>
    <col min="8446" max="8446" width="7" style="85" customWidth="1"/>
    <col min="8447" max="8447" width="22.5703125" style="85" customWidth="1"/>
    <col min="8448" max="8448" width="23" style="85" customWidth="1"/>
    <col min="8449" max="8449" width="28.5703125" style="85" customWidth="1"/>
    <col min="8450" max="8450" width="23.28515625" style="85" customWidth="1"/>
    <col min="8451" max="8451" width="28.5703125" style="85" customWidth="1"/>
    <col min="8452" max="8452" width="23.28515625" style="85" customWidth="1"/>
    <col min="8453" max="8453" width="28.5703125" style="85" customWidth="1"/>
    <col min="8454" max="8700" width="9.140625" style="85"/>
    <col min="8701" max="8701" width="28.5703125" style="85" customWidth="1"/>
    <col min="8702" max="8702" width="7" style="85" customWidth="1"/>
    <col min="8703" max="8703" width="22.5703125" style="85" customWidth="1"/>
    <col min="8704" max="8704" width="23" style="85" customWidth="1"/>
    <col min="8705" max="8705" width="28.5703125" style="85" customWidth="1"/>
    <col min="8706" max="8706" width="23.28515625" style="85" customWidth="1"/>
    <col min="8707" max="8707" width="28.5703125" style="85" customWidth="1"/>
    <col min="8708" max="8708" width="23.28515625" style="85" customWidth="1"/>
    <col min="8709" max="8709" width="28.5703125" style="85" customWidth="1"/>
    <col min="8710" max="8956" width="9.140625" style="85"/>
    <col min="8957" max="8957" width="28.5703125" style="85" customWidth="1"/>
    <col min="8958" max="8958" width="7" style="85" customWidth="1"/>
    <col min="8959" max="8959" width="22.5703125" style="85" customWidth="1"/>
    <col min="8960" max="8960" width="23" style="85" customWidth="1"/>
    <col min="8961" max="8961" width="28.5703125" style="85" customWidth="1"/>
    <col min="8962" max="8962" width="23.28515625" style="85" customWidth="1"/>
    <col min="8963" max="8963" width="28.5703125" style="85" customWidth="1"/>
    <col min="8964" max="8964" width="23.28515625" style="85" customWidth="1"/>
    <col min="8965" max="8965" width="28.5703125" style="85" customWidth="1"/>
    <col min="8966" max="9212" width="9.140625" style="85"/>
    <col min="9213" max="9213" width="28.5703125" style="85" customWidth="1"/>
    <col min="9214" max="9214" width="7" style="85" customWidth="1"/>
    <col min="9215" max="9215" width="22.5703125" style="85" customWidth="1"/>
    <col min="9216" max="9216" width="23" style="85" customWidth="1"/>
    <col min="9217" max="9217" width="28.5703125" style="85" customWidth="1"/>
    <col min="9218" max="9218" width="23.28515625" style="85" customWidth="1"/>
    <col min="9219" max="9219" width="28.5703125" style="85" customWidth="1"/>
    <col min="9220" max="9220" width="23.28515625" style="85" customWidth="1"/>
    <col min="9221" max="9221" width="28.5703125" style="85" customWidth="1"/>
    <col min="9222" max="9468" width="9.140625" style="85"/>
    <col min="9469" max="9469" width="28.5703125" style="85" customWidth="1"/>
    <col min="9470" max="9470" width="7" style="85" customWidth="1"/>
    <col min="9471" max="9471" width="22.5703125" style="85" customWidth="1"/>
    <col min="9472" max="9472" width="23" style="85" customWidth="1"/>
    <col min="9473" max="9473" width="28.5703125" style="85" customWidth="1"/>
    <col min="9474" max="9474" width="23.28515625" style="85" customWidth="1"/>
    <col min="9475" max="9475" width="28.5703125" style="85" customWidth="1"/>
    <col min="9476" max="9476" width="23.28515625" style="85" customWidth="1"/>
    <col min="9477" max="9477" width="28.5703125" style="85" customWidth="1"/>
    <col min="9478" max="9724" width="9.140625" style="85"/>
    <col min="9725" max="9725" width="28.5703125" style="85" customWidth="1"/>
    <col min="9726" max="9726" width="7" style="85" customWidth="1"/>
    <col min="9727" max="9727" width="22.5703125" style="85" customWidth="1"/>
    <col min="9728" max="9728" width="23" style="85" customWidth="1"/>
    <col min="9729" max="9729" width="28.5703125" style="85" customWidth="1"/>
    <col min="9730" max="9730" width="23.28515625" style="85" customWidth="1"/>
    <col min="9731" max="9731" width="28.5703125" style="85" customWidth="1"/>
    <col min="9732" max="9732" width="23.28515625" style="85" customWidth="1"/>
    <col min="9733" max="9733" width="28.5703125" style="85" customWidth="1"/>
    <col min="9734" max="9980" width="9.140625" style="85"/>
    <col min="9981" max="9981" width="28.5703125" style="85" customWidth="1"/>
    <col min="9982" max="9982" width="7" style="85" customWidth="1"/>
    <col min="9983" max="9983" width="22.5703125" style="85" customWidth="1"/>
    <col min="9984" max="9984" width="23" style="85" customWidth="1"/>
    <col min="9985" max="9985" width="28.5703125" style="85" customWidth="1"/>
    <col min="9986" max="9986" width="23.28515625" style="85" customWidth="1"/>
    <col min="9987" max="9987" width="28.5703125" style="85" customWidth="1"/>
    <col min="9988" max="9988" width="23.28515625" style="85" customWidth="1"/>
    <col min="9989" max="9989" width="28.5703125" style="85" customWidth="1"/>
    <col min="9990" max="10236" width="9.140625" style="85"/>
    <col min="10237" max="10237" width="28.5703125" style="85" customWidth="1"/>
    <col min="10238" max="10238" width="7" style="85" customWidth="1"/>
    <col min="10239" max="10239" width="22.5703125" style="85" customWidth="1"/>
    <col min="10240" max="10240" width="23" style="85" customWidth="1"/>
    <col min="10241" max="10241" width="28.5703125" style="85" customWidth="1"/>
    <col min="10242" max="10242" width="23.28515625" style="85" customWidth="1"/>
    <col min="10243" max="10243" width="28.5703125" style="85" customWidth="1"/>
    <col min="10244" max="10244" width="23.28515625" style="85" customWidth="1"/>
    <col min="10245" max="10245" width="28.5703125" style="85" customWidth="1"/>
    <col min="10246" max="10492" width="9.140625" style="85"/>
    <col min="10493" max="10493" width="28.5703125" style="85" customWidth="1"/>
    <col min="10494" max="10494" width="7" style="85" customWidth="1"/>
    <col min="10495" max="10495" width="22.5703125" style="85" customWidth="1"/>
    <col min="10496" max="10496" width="23" style="85" customWidth="1"/>
    <col min="10497" max="10497" width="28.5703125" style="85" customWidth="1"/>
    <col min="10498" max="10498" width="23.28515625" style="85" customWidth="1"/>
    <col min="10499" max="10499" width="28.5703125" style="85" customWidth="1"/>
    <col min="10500" max="10500" width="23.28515625" style="85" customWidth="1"/>
    <col min="10501" max="10501" width="28.5703125" style="85" customWidth="1"/>
    <col min="10502" max="10748" width="9.140625" style="85"/>
    <col min="10749" max="10749" width="28.5703125" style="85" customWidth="1"/>
    <col min="10750" max="10750" width="7" style="85" customWidth="1"/>
    <col min="10751" max="10751" width="22.5703125" style="85" customWidth="1"/>
    <col min="10752" max="10752" width="23" style="85" customWidth="1"/>
    <col min="10753" max="10753" width="28.5703125" style="85" customWidth="1"/>
    <col min="10754" max="10754" width="23.28515625" style="85" customWidth="1"/>
    <col min="10755" max="10755" width="28.5703125" style="85" customWidth="1"/>
    <col min="10756" max="10756" width="23.28515625" style="85" customWidth="1"/>
    <col min="10757" max="10757" width="28.5703125" style="85" customWidth="1"/>
    <col min="10758" max="11004" width="9.140625" style="85"/>
    <col min="11005" max="11005" width="28.5703125" style="85" customWidth="1"/>
    <col min="11006" max="11006" width="7" style="85" customWidth="1"/>
    <col min="11007" max="11007" width="22.5703125" style="85" customWidth="1"/>
    <col min="11008" max="11008" width="23" style="85" customWidth="1"/>
    <col min="11009" max="11009" width="28.5703125" style="85" customWidth="1"/>
    <col min="11010" max="11010" width="23.28515625" style="85" customWidth="1"/>
    <col min="11011" max="11011" width="28.5703125" style="85" customWidth="1"/>
    <col min="11012" max="11012" width="23.28515625" style="85" customWidth="1"/>
    <col min="11013" max="11013" width="28.5703125" style="85" customWidth="1"/>
    <col min="11014" max="11260" width="9.140625" style="85"/>
    <col min="11261" max="11261" width="28.5703125" style="85" customWidth="1"/>
    <col min="11262" max="11262" width="7" style="85" customWidth="1"/>
    <col min="11263" max="11263" width="22.5703125" style="85" customWidth="1"/>
    <col min="11264" max="11264" width="23" style="85" customWidth="1"/>
    <col min="11265" max="11265" width="28.5703125" style="85" customWidth="1"/>
    <col min="11266" max="11266" width="23.28515625" style="85" customWidth="1"/>
    <col min="11267" max="11267" width="28.5703125" style="85" customWidth="1"/>
    <col min="11268" max="11268" width="23.28515625" style="85" customWidth="1"/>
    <col min="11269" max="11269" width="28.5703125" style="85" customWidth="1"/>
    <col min="11270" max="11516" width="9.140625" style="85"/>
    <col min="11517" max="11517" width="28.5703125" style="85" customWidth="1"/>
    <col min="11518" max="11518" width="7" style="85" customWidth="1"/>
    <col min="11519" max="11519" width="22.5703125" style="85" customWidth="1"/>
    <col min="11520" max="11520" width="23" style="85" customWidth="1"/>
    <col min="11521" max="11521" width="28.5703125" style="85" customWidth="1"/>
    <col min="11522" max="11522" width="23.28515625" style="85" customWidth="1"/>
    <col min="11523" max="11523" width="28.5703125" style="85" customWidth="1"/>
    <col min="11524" max="11524" width="23.28515625" style="85" customWidth="1"/>
    <col min="11525" max="11525" width="28.5703125" style="85" customWidth="1"/>
    <col min="11526" max="11772" width="9.140625" style="85"/>
    <col min="11773" max="11773" width="28.5703125" style="85" customWidth="1"/>
    <col min="11774" max="11774" width="7" style="85" customWidth="1"/>
    <col min="11775" max="11775" width="22.5703125" style="85" customWidth="1"/>
    <col min="11776" max="11776" width="23" style="85" customWidth="1"/>
    <col min="11777" max="11777" width="28.5703125" style="85" customWidth="1"/>
    <col min="11778" max="11778" width="23.28515625" style="85" customWidth="1"/>
    <col min="11779" max="11779" width="28.5703125" style="85" customWidth="1"/>
    <col min="11780" max="11780" width="23.28515625" style="85" customWidth="1"/>
    <col min="11781" max="11781" width="28.5703125" style="85" customWidth="1"/>
    <col min="11782" max="12028" width="9.140625" style="85"/>
    <col min="12029" max="12029" width="28.5703125" style="85" customWidth="1"/>
    <col min="12030" max="12030" width="7" style="85" customWidth="1"/>
    <col min="12031" max="12031" width="22.5703125" style="85" customWidth="1"/>
    <col min="12032" max="12032" width="23" style="85" customWidth="1"/>
    <col min="12033" max="12033" width="28.5703125" style="85" customWidth="1"/>
    <col min="12034" max="12034" width="23.28515625" style="85" customWidth="1"/>
    <col min="12035" max="12035" width="28.5703125" style="85" customWidth="1"/>
    <col min="12036" max="12036" width="23.28515625" style="85" customWidth="1"/>
    <col min="12037" max="12037" width="28.5703125" style="85" customWidth="1"/>
    <col min="12038" max="12284" width="9.140625" style="85"/>
    <col min="12285" max="12285" width="28.5703125" style="85" customWidth="1"/>
    <col min="12286" max="12286" width="7" style="85" customWidth="1"/>
    <col min="12287" max="12287" width="22.5703125" style="85" customWidth="1"/>
    <col min="12288" max="12288" width="23" style="85" customWidth="1"/>
    <col min="12289" max="12289" width="28.5703125" style="85" customWidth="1"/>
    <col min="12290" max="12290" width="23.28515625" style="85" customWidth="1"/>
    <col min="12291" max="12291" width="28.5703125" style="85" customWidth="1"/>
    <col min="12292" max="12292" width="23.28515625" style="85" customWidth="1"/>
    <col min="12293" max="12293" width="28.5703125" style="85" customWidth="1"/>
    <col min="12294" max="12540" width="9.140625" style="85"/>
    <col min="12541" max="12541" width="28.5703125" style="85" customWidth="1"/>
    <col min="12542" max="12542" width="7" style="85" customWidth="1"/>
    <col min="12543" max="12543" width="22.5703125" style="85" customWidth="1"/>
    <col min="12544" max="12544" width="23" style="85" customWidth="1"/>
    <col min="12545" max="12545" width="28.5703125" style="85" customWidth="1"/>
    <col min="12546" max="12546" width="23.28515625" style="85" customWidth="1"/>
    <col min="12547" max="12547" width="28.5703125" style="85" customWidth="1"/>
    <col min="12548" max="12548" width="23.28515625" style="85" customWidth="1"/>
    <col min="12549" max="12549" width="28.5703125" style="85" customWidth="1"/>
    <col min="12550" max="12796" width="9.140625" style="85"/>
    <col min="12797" max="12797" width="28.5703125" style="85" customWidth="1"/>
    <col min="12798" max="12798" width="7" style="85" customWidth="1"/>
    <col min="12799" max="12799" width="22.5703125" style="85" customWidth="1"/>
    <col min="12800" max="12800" width="23" style="85" customWidth="1"/>
    <col min="12801" max="12801" width="28.5703125" style="85" customWidth="1"/>
    <col min="12802" max="12802" width="23.28515625" style="85" customWidth="1"/>
    <col min="12803" max="12803" width="28.5703125" style="85" customWidth="1"/>
    <col min="12804" max="12804" width="23.28515625" style="85" customWidth="1"/>
    <col min="12805" max="12805" width="28.5703125" style="85" customWidth="1"/>
    <col min="12806" max="13052" width="9.140625" style="85"/>
    <col min="13053" max="13053" width="28.5703125" style="85" customWidth="1"/>
    <col min="13054" max="13054" width="7" style="85" customWidth="1"/>
    <col min="13055" max="13055" width="22.5703125" style="85" customWidth="1"/>
    <col min="13056" max="13056" width="23" style="85" customWidth="1"/>
    <col min="13057" max="13057" width="28.5703125" style="85" customWidth="1"/>
    <col min="13058" max="13058" width="23.28515625" style="85" customWidth="1"/>
    <col min="13059" max="13059" width="28.5703125" style="85" customWidth="1"/>
    <col min="13060" max="13060" width="23.28515625" style="85" customWidth="1"/>
    <col min="13061" max="13061" width="28.5703125" style="85" customWidth="1"/>
    <col min="13062" max="13308" width="9.140625" style="85"/>
    <col min="13309" max="13309" width="28.5703125" style="85" customWidth="1"/>
    <col min="13310" max="13310" width="7" style="85" customWidth="1"/>
    <col min="13311" max="13311" width="22.5703125" style="85" customWidth="1"/>
    <col min="13312" max="13312" width="23" style="85" customWidth="1"/>
    <col min="13313" max="13313" width="28.5703125" style="85" customWidth="1"/>
    <col min="13314" max="13314" width="23.28515625" style="85" customWidth="1"/>
    <col min="13315" max="13315" width="28.5703125" style="85" customWidth="1"/>
    <col min="13316" max="13316" width="23.28515625" style="85" customWidth="1"/>
    <col min="13317" max="13317" width="28.5703125" style="85" customWidth="1"/>
    <col min="13318" max="13564" width="9.140625" style="85"/>
    <col min="13565" max="13565" width="28.5703125" style="85" customWidth="1"/>
    <col min="13566" max="13566" width="7" style="85" customWidth="1"/>
    <col min="13567" max="13567" width="22.5703125" style="85" customWidth="1"/>
    <col min="13568" max="13568" width="23" style="85" customWidth="1"/>
    <col min="13569" max="13569" width="28.5703125" style="85" customWidth="1"/>
    <col min="13570" max="13570" width="23.28515625" style="85" customWidth="1"/>
    <col min="13571" max="13571" width="28.5703125" style="85" customWidth="1"/>
    <col min="13572" max="13572" width="23.28515625" style="85" customWidth="1"/>
    <col min="13573" max="13573" width="28.5703125" style="85" customWidth="1"/>
    <col min="13574" max="13820" width="9.140625" style="85"/>
    <col min="13821" max="13821" width="28.5703125" style="85" customWidth="1"/>
    <col min="13822" max="13822" width="7" style="85" customWidth="1"/>
    <col min="13823" max="13823" width="22.5703125" style="85" customWidth="1"/>
    <col min="13824" max="13824" width="23" style="85" customWidth="1"/>
    <col min="13825" max="13825" width="28.5703125" style="85" customWidth="1"/>
    <col min="13826" max="13826" width="23.28515625" style="85" customWidth="1"/>
    <col min="13827" max="13827" width="28.5703125" style="85" customWidth="1"/>
    <col min="13828" max="13828" width="23.28515625" style="85" customWidth="1"/>
    <col min="13829" max="13829" width="28.5703125" style="85" customWidth="1"/>
    <col min="13830" max="14076" width="9.140625" style="85"/>
    <col min="14077" max="14077" width="28.5703125" style="85" customWidth="1"/>
    <col min="14078" max="14078" width="7" style="85" customWidth="1"/>
    <col min="14079" max="14079" width="22.5703125" style="85" customWidth="1"/>
    <col min="14080" max="14080" width="23" style="85" customWidth="1"/>
    <col min="14081" max="14081" width="28.5703125" style="85" customWidth="1"/>
    <col min="14082" max="14082" width="23.28515625" style="85" customWidth="1"/>
    <col min="14083" max="14083" width="28.5703125" style="85" customWidth="1"/>
    <col min="14084" max="14084" width="23.28515625" style="85" customWidth="1"/>
    <col min="14085" max="14085" width="28.5703125" style="85" customWidth="1"/>
    <col min="14086" max="14332" width="9.140625" style="85"/>
    <col min="14333" max="14333" width="28.5703125" style="85" customWidth="1"/>
    <col min="14334" max="14334" width="7" style="85" customWidth="1"/>
    <col min="14335" max="14335" width="22.5703125" style="85" customWidth="1"/>
    <col min="14336" max="14336" width="23" style="85" customWidth="1"/>
    <col min="14337" max="14337" width="28.5703125" style="85" customWidth="1"/>
    <col min="14338" max="14338" width="23.28515625" style="85" customWidth="1"/>
    <col min="14339" max="14339" width="28.5703125" style="85" customWidth="1"/>
    <col min="14340" max="14340" width="23.28515625" style="85" customWidth="1"/>
    <col min="14341" max="14341" width="28.5703125" style="85" customWidth="1"/>
    <col min="14342" max="14588" width="9.140625" style="85"/>
    <col min="14589" max="14589" width="28.5703125" style="85" customWidth="1"/>
    <col min="14590" max="14590" width="7" style="85" customWidth="1"/>
    <col min="14591" max="14591" width="22.5703125" style="85" customWidth="1"/>
    <col min="14592" max="14592" width="23" style="85" customWidth="1"/>
    <col min="14593" max="14593" width="28.5703125" style="85" customWidth="1"/>
    <col min="14594" max="14594" width="23.28515625" style="85" customWidth="1"/>
    <col min="14595" max="14595" width="28.5703125" style="85" customWidth="1"/>
    <col min="14596" max="14596" width="23.28515625" style="85" customWidth="1"/>
    <col min="14597" max="14597" width="28.5703125" style="85" customWidth="1"/>
    <col min="14598" max="14844" width="9.140625" style="85"/>
    <col min="14845" max="14845" width="28.5703125" style="85" customWidth="1"/>
    <col min="14846" max="14846" width="7" style="85" customWidth="1"/>
    <col min="14847" max="14847" width="22.5703125" style="85" customWidth="1"/>
    <col min="14848" max="14848" width="23" style="85" customWidth="1"/>
    <col min="14849" max="14849" width="28.5703125" style="85" customWidth="1"/>
    <col min="14850" max="14850" width="23.28515625" style="85" customWidth="1"/>
    <col min="14851" max="14851" width="28.5703125" style="85" customWidth="1"/>
    <col min="14852" max="14852" width="23.28515625" style="85" customWidth="1"/>
    <col min="14853" max="14853" width="28.5703125" style="85" customWidth="1"/>
    <col min="14854" max="15100" width="9.140625" style="85"/>
    <col min="15101" max="15101" width="28.5703125" style="85" customWidth="1"/>
    <col min="15102" max="15102" width="7" style="85" customWidth="1"/>
    <col min="15103" max="15103" width="22.5703125" style="85" customWidth="1"/>
    <col min="15104" max="15104" width="23" style="85" customWidth="1"/>
    <col min="15105" max="15105" width="28.5703125" style="85" customWidth="1"/>
    <col min="15106" max="15106" width="23.28515625" style="85" customWidth="1"/>
    <col min="15107" max="15107" width="28.5703125" style="85" customWidth="1"/>
    <col min="15108" max="15108" width="23.28515625" style="85" customWidth="1"/>
    <col min="15109" max="15109" width="28.5703125" style="85" customWidth="1"/>
    <col min="15110" max="15356" width="9.140625" style="85"/>
    <col min="15357" max="15357" width="28.5703125" style="85" customWidth="1"/>
    <col min="15358" max="15358" width="7" style="85" customWidth="1"/>
    <col min="15359" max="15359" width="22.5703125" style="85" customWidth="1"/>
    <col min="15360" max="15360" width="23" style="85" customWidth="1"/>
    <col min="15361" max="15361" width="28.5703125" style="85" customWidth="1"/>
    <col min="15362" max="15362" width="23.28515625" style="85" customWidth="1"/>
    <col min="15363" max="15363" width="28.5703125" style="85" customWidth="1"/>
    <col min="15364" max="15364" width="23.28515625" style="85" customWidth="1"/>
    <col min="15365" max="15365" width="28.5703125" style="85" customWidth="1"/>
    <col min="15366" max="15612" width="9.140625" style="85"/>
    <col min="15613" max="15613" width="28.5703125" style="85" customWidth="1"/>
    <col min="15614" max="15614" width="7" style="85" customWidth="1"/>
    <col min="15615" max="15615" width="22.5703125" style="85" customWidth="1"/>
    <col min="15616" max="15616" width="23" style="85" customWidth="1"/>
    <col min="15617" max="15617" width="28.5703125" style="85" customWidth="1"/>
    <col min="15618" max="15618" width="23.28515625" style="85" customWidth="1"/>
    <col min="15619" max="15619" width="28.5703125" style="85" customWidth="1"/>
    <col min="15620" max="15620" width="23.28515625" style="85" customWidth="1"/>
    <col min="15621" max="15621" width="28.5703125" style="85" customWidth="1"/>
    <col min="15622" max="15868" width="9.140625" style="85"/>
    <col min="15869" max="15869" width="28.5703125" style="85" customWidth="1"/>
    <col min="15870" max="15870" width="7" style="85" customWidth="1"/>
    <col min="15871" max="15871" width="22.5703125" style="85" customWidth="1"/>
    <col min="15872" max="15872" width="23" style="85" customWidth="1"/>
    <col min="15873" max="15873" width="28.5703125" style="85" customWidth="1"/>
    <col min="15874" max="15874" width="23.28515625" style="85" customWidth="1"/>
    <col min="15875" max="15875" width="28.5703125" style="85" customWidth="1"/>
    <col min="15876" max="15876" width="23.28515625" style="85" customWidth="1"/>
    <col min="15877" max="15877" width="28.5703125" style="85" customWidth="1"/>
    <col min="15878" max="16124" width="9.140625" style="85"/>
    <col min="16125" max="16125" width="28.5703125" style="85" customWidth="1"/>
    <col min="16126" max="16126" width="7" style="85" customWidth="1"/>
    <col min="16127" max="16127" width="22.5703125" style="85" customWidth="1"/>
    <col min="16128" max="16128" width="23" style="85" customWidth="1"/>
    <col min="16129" max="16129" width="28.5703125" style="85" customWidth="1"/>
    <col min="16130" max="16130" width="23.28515625" style="85" customWidth="1"/>
    <col min="16131" max="16131" width="28.5703125" style="85" customWidth="1"/>
    <col min="16132" max="16132" width="23.28515625" style="85" customWidth="1"/>
    <col min="16133" max="16133" width="28.5703125" style="85" customWidth="1"/>
    <col min="16134" max="16384" width="9.140625" style="85"/>
  </cols>
  <sheetData>
    <row r="1" spans="1:16" ht="19.5" thickBot="1" x14ac:dyDescent="0.35">
      <c r="A1" s="370" t="s">
        <v>215</v>
      </c>
      <c r="B1" s="370"/>
      <c r="C1" s="370"/>
      <c r="D1" s="370"/>
      <c r="E1" s="370"/>
      <c r="F1" s="370"/>
      <c r="G1" s="370"/>
      <c r="H1" s="370"/>
      <c r="I1" s="168" t="s">
        <v>0</v>
      </c>
      <c r="J1" s="84"/>
      <c r="K1" s="84"/>
      <c r="L1" s="84"/>
      <c r="M1" s="84"/>
      <c r="N1" s="84"/>
      <c r="O1" s="84"/>
      <c r="P1" s="84"/>
    </row>
    <row r="2" spans="1:16" ht="15" customHeight="1" x14ac:dyDescent="0.2">
      <c r="A2" s="373"/>
      <c r="B2" s="374"/>
      <c r="C2" s="371" t="s">
        <v>74</v>
      </c>
      <c r="D2" s="371"/>
      <c r="E2" s="371"/>
      <c r="F2" s="371" t="s">
        <v>75</v>
      </c>
      <c r="G2" s="371"/>
      <c r="H2" s="371"/>
      <c r="I2" s="372"/>
      <c r="J2" s="84"/>
      <c r="K2" s="84"/>
      <c r="L2" s="84"/>
      <c r="M2" s="84"/>
      <c r="N2" s="84"/>
      <c r="O2" s="84"/>
      <c r="P2" s="84"/>
    </row>
    <row r="3" spans="1:16" ht="51" x14ac:dyDescent="0.2">
      <c r="A3" s="375"/>
      <c r="B3" s="376"/>
      <c r="C3" s="143" t="s">
        <v>76</v>
      </c>
      <c r="D3" s="143" t="s">
        <v>34</v>
      </c>
      <c r="E3" s="143" t="s">
        <v>77</v>
      </c>
      <c r="F3" s="143" t="s">
        <v>78</v>
      </c>
      <c r="G3" s="143" t="s">
        <v>79</v>
      </c>
      <c r="H3" s="143" t="s">
        <v>80</v>
      </c>
      <c r="I3" s="144" t="s">
        <v>81</v>
      </c>
      <c r="J3" s="84"/>
      <c r="K3" s="84"/>
      <c r="L3" s="84"/>
      <c r="M3" s="84"/>
      <c r="N3" s="84"/>
      <c r="O3" s="84"/>
      <c r="P3" s="84"/>
    </row>
    <row r="4" spans="1:16" x14ac:dyDescent="0.2">
      <c r="A4" s="377"/>
      <c r="B4" s="378"/>
      <c r="C4" s="120">
        <v>100</v>
      </c>
      <c r="D4" s="120">
        <v>101</v>
      </c>
      <c r="E4" s="120">
        <v>102</v>
      </c>
      <c r="F4" s="120">
        <v>200</v>
      </c>
      <c r="G4" s="120">
        <v>201</v>
      </c>
      <c r="H4" s="120">
        <v>202</v>
      </c>
      <c r="I4" s="121">
        <v>203</v>
      </c>
    </row>
    <row r="5" spans="1:16" x14ac:dyDescent="0.2">
      <c r="A5" s="243" t="s">
        <v>82</v>
      </c>
      <c r="B5" s="244" t="str">
        <f>'[9]СП-1(н.о.)'!B7</f>
        <v>01</v>
      </c>
      <c r="C5" s="228">
        <f>'[9]СП-1(н.о.)'!C7</f>
        <v>507878</v>
      </c>
      <c r="D5" s="228">
        <f>'[9]СП-1(н.о.)'!D7</f>
        <v>459454</v>
      </c>
      <c r="E5" s="228">
        <f>'[9]СП-1(н.о.)'!E7</f>
        <v>293523</v>
      </c>
      <c r="F5" s="228">
        <f>'[9]СП-1(н.о.)'!F7</f>
        <v>5188</v>
      </c>
      <c r="G5" s="228">
        <f>'[9]СП-1(н.о.)'!G7</f>
        <v>333189</v>
      </c>
      <c r="H5" s="228">
        <f>'[9]СП-1(н.о.)'!H7</f>
        <v>1383</v>
      </c>
      <c r="I5" s="245">
        <f>'[9]СП-1(н.о.)'!I7</f>
        <v>74590</v>
      </c>
    </row>
    <row r="6" spans="1:16" ht="25.5" x14ac:dyDescent="0.2">
      <c r="A6" s="246" t="s">
        <v>83</v>
      </c>
      <c r="B6" s="247" t="str">
        <f>'[9]СП-1(н.о.)'!B8</f>
        <v>0101</v>
      </c>
      <c r="C6" s="228">
        <f>'[9]СП-1(н.о.)'!C8</f>
        <v>111939</v>
      </c>
      <c r="D6" s="228">
        <f>'[9]СП-1(н.о.)'!D8</f>
        <v>312815.17</v>
      </c>
      <c r="E6" s="228">
        <f>'[9]СП-1(н.о.)'!E8</f>
        <v>201055.22</v>
      </c>
      <c r="F6" s="228">
        <f>'[9]СП-1(н.о.)'!F8</f>
        <v>3917</v>
      </c>
      <c r="G6" s="228">
        <f>'[9]СП-1(н.о.)'!G8</f>
        <v>278533.27</v>
      </c>
      <c r="H6" s="228">
        <f>'[9]СП-1(н.о.)'!H8</f>
        <v>1079</v>
      </c>
      <c r="I6" s="245">
        <f>'[9]СП-1(н.о.)'!I8</f>
        <v>69446.350000000006</v>
      </c>
    </row>
    <row r="7" spans="1:16" ht="25.5" x14ac:dyDescent="0.2">
      <c r="A7" s="246" t="s">
        <v>84</v>
      </c>
      <c r="B7" s="247" t="str">
        <f>'[9]СП-1(н.о.)'!B9</f>
        <v>0102</v>
      </c>
      <c r="C7" s="228">
        <f>'[9]СП-1(н.о.)'!C9</f>
        <v>387759</v>
      </c>
      <c r="D7" s="228">
        <f>'[9]СП-1(н.о.)'!D9</f>
        <v>91404.15</v>
      </c>
      <c r="E7" s="228">
        <f>'[9]СП-1(н.о.)'!E9</f>
        <v>63018.9</v>
      </c>
      <c r="F7" s="228">
        <f>'[9]СП-1(н.о.)'!F9</f>
        <v>71</v>
      </c>
      <c r="G7" s="228">
        <f>'[9]СП-1(н.о.)'!G9</f>
        <v>2364.73</v>
      </c>
      <c r="H7" s="228">
        <f>'[9]СП-1(н.о.)'!H9</f>
        <v>40</v>
      </c>
      <c r="I7" s="245">
        <f>'[9]СП-1(н.о.)'!I9</f>
        <v>1487.72</v>
      </c>
    </row>
    <row r="8" spans="1:16" ht="25.5" x14ac:dyDescent="0.2">
      <c r="A8" s="246" t="s">
        <v>85</v>
      </c>
      <c r="B8" s="247" t="str">
        <f>'[9]СП-1(н.о.)'!B10</f>
        <v>0103</v>
      </c>
      <c r="C8" s="228">
        <f>'[9]СП-1(н.о.)'!C10</f>
        <v>584</v>
      </c>
      <c r="D8" s="228">
        <f>'[9]СП-1(н.о.)'!D10</f>
        <v>4022.04</v>
      </c>
      <c r="E8" s="228">
        <f>'[9]СП-1(н.о.)'!E10</f>
        <v>3981.22</v>
      </c>
      <c r="F8" s="228">
        <f>'[9]СП-1(н.о.)'!F10</f>
        <v>1042</v>
      </c>
      <c r="G8" s="228">
        <f>'[9]СП-1(н.о.)'!G10</f>
        <v>11041.44</v>
      </c>
      <c r="H8" s="228">
        <f>'[9]СП-1(н.о.)'!H10</f>
        <v>228</v>
      </c>
      <c r="I8" s="245">
        <f>'[9]СП-1(н.о.)'!I10</f>
        <v>2219.71</v>
      </c>
    </row>
    <row r="9" spans="1:16" ht="25.5" x14ac:dyDescent="0.2">
      <c r="A9" s="246" t="s">
        <v>86</v>
      </c>
      <c r="B9" s="247" t="str">
        <f>'[9]СП-1(н.о.)'!B11</f>
        <v>0104</v>
      </c>
      <c r="C9" s="228">
        <f>'[9]СП-1(н.о.)'!C11</f>
        <v>55</v>
      </c>
      <c r="D9" s="228">
        <f>'[9]СП-1(н.о.)'!D11</f>
        <v>1577.1</v>
      </c>
      <c r="E9" s="228">
        <f>'[9]СП-1(н.о.)'!E11</f>
        <v>1011.88</v>
      </c>
      <c r="F9" s="228">
        <f>'[9]СП-1(н.о.)'!F11</f>
        <v>0</v>
      </c>
      <c r="G9" s="228">
        <f>'[9]СП-1(н.о.)'!G11</f>
        <v>0</v>
      </c>
      <c r="H9" s="228">
        <f>'[9]СП-1(н.о.)'!H11</f>
        <v>0</v>
      </c>
      <c r="I9" s="245">
        <f>'[9]СП-1(н.о.)'!I11</f>
        <v>0</v>
      </c>
    </row>
    <row r="10" spans="1:16" ht="25.5" x14ac:dyDescent="0.2">
      <c r="A10" s="246" t="s">
        <v>87</v>
      </c>
      <c r="B10" s="247" t="str">
        <f>'[9]СП-1(н.о.)'!B12</f>
        <v>0105</v>
      </c>
      <c r="C10" s="228">
        <f>'[9]СП-1(н.о.)'!C12</f>
        <v>0</v>
      </c>
      <c r="D10" s="228">
        <f>'[9]СП-1(н.о.)'!D12</f>
        <v>0</v>
      </c>
      <c r="E10" s="228">
        <f>'[9]СП-1(н.о.)'!E12</f>
        <v>0</v>
      </c>
      <c r="F10" s="228">
        <f>'[9]СП-1(н.о.)'!F12</f>
        <v>2</v>
      </c>
      <c r="G10" s="228">
        <f>'[9]СП-1(н.о.)'!G12</f>
        <v>21</v>
      </c>
      <c r="H10" s="228">
        <f>'[9]СП-1(н.о.)'!H12</f>
        <v>1</v>
      </c>
      <c r="I10" s="245">
        <f>'[9]СП-1(н.о.)'!I12</f>
        <v>1</v>
      </c>
    </row>
    <row r="11" spans="1:16" x14ac:dyDescent="0.2">
      <c r="A11" s="246" t="s">
        <v>88</v>
      </c>
      <c r="B11" s="247" t="str">
        <f>'[9]СП-1(н.о.)'!B13</f>
        <v>0106</v>
      </c>
      <c r="C11" s="228">
        <f>'[9]СП-1(н.о.)'!C13</f>
        <v>137</v>
      </c>
      <c r="D11" s="228">
        <f>'[9]СП-1(н.о.)'!D13</f>
        <v>3470.7</v>
      </c>
      <c r="E11" s="228">
        <f>'[9]СП-1(н.о.)'!E13</f>
        <v>604.78</v>
      </c>
      <c r="F11" s="228">
        <f>'[9]СП-1(н.о.)'!F13</f>
        <v>7</v>
      </c>
      <c r="G11" s="228">
        <f>'[9]СП-1(н.о.)'!G13</f>
        <v>54.85</v>
      </c>
      <c r="H11" s="228">
        <f>'[9]СП-1(н.о.)'!H13</f>
        <v>12</v>
      </c>
      <c r="I11" s="245">
        <f>'[9]СП-1(н.о.)'!I13</f>
        <v>93</v>
      </c>
    </row>
    <row r="12" spans="1:16" ht="25.5" x14ac:dyDescent="0.2">
      <c r="A12" s="246" t="s">
        <v>89</v>
      </c>
      <c r="B12" s="247" t="str">
        <f>'[9]СП-1(н.о.)'!B14</f>
        <v>0107</v>
      </c>
      <c r="C12" s="228">
        <f>'[9]СП-1(н.о.)'!C14</f>
        <v>4597</v>
      </c>
      <c r="D12" s="228">
        <f>'[9]СП-1(н.о.)'!D14</f>
        <v>11855.7</v>
      </c>
      <c r="E12" s="228">
        <f>'[9]СП-1(н.о.)'!E14</f>
        <v>8313.98</v>
      </c>
      <c r="F12" s="228">
        <f>'[9]СП-1(н.о.)'!F14</f>
        <v>9</v>
      </c>
      <c r="G12" s="228">
        <f>'[9]СП-1(н.о.)'!G14</f>
        <v>854</v>
      </c>
      <c r="H12" s="228">
        <f>'[9]СП-1(н.о.)'!H14</f>
        <v>5</v>
      </c>
      <c r="I12" s="245">
        <f>'[9]СП-1(н.о.)'!I14</f>
        <v>846</v>
      </c>
    </row>
    <row r="13" spans="1:16" x14ac:dyDescent="0.2">
      <c r="A13" s="246" t="s">
        <v>90</v>
      </c>
      <c r="B13" s="247" t="str">
        <f>'[9]СП-1(н.о.)'!B15</f>
        <v>0108</v>
      </c>
      <c r="C13" s="228">
        <f>'[9]СП-1(н.о.)'!C15</f>
        <v>113</v>
      </c>
      <c r="D13" s="228">
        <f>'[9]СП-1(н.о.)'!D15</f>
        <v>32375.040000000001</v>
      </c>
      <c r="E13" s="228">
        <f>'[9]СП-1(н.о.)'!E15</f>
        <v>14265.92</v>
      </c>
      <c r="F13" s="228">
        <f>'[9]СП-1(н.о.)'!F15</f>
        <v>100</v>
      </c>
      <c r="G13" s="228">
        <f>'[9]СП-1(н.о.)'!G15</f>
        <v>39810</v>
      </c>
      <c r="H13" s="228">
        <f>'[9]СП-1(н.о.)'!H15</f>
        <v>11</v>
      </c>
      <c r="I13" s="245">
        <f>'[9]СП-1(н.о.)'!I15</f>
        <v>400</v>
      </c>
    </row>
    <row r="14" spans="1:16" x14ac:dyDescent="0.2">
      <c r="A14" s="246" t="s">
        <v>91</v>
      </c>
      <c r="B14" s="247" t="str">
        <f>'[9]СП-1(н.о.)'!B16</f>
        <v>0199</v>
      </c>
      <c r="C14" s="228">
        <f>'[9]СП-1(н.о.)'!C16</f>
        <v>2694</v>
      </c>
      <c r="D14" s="228">
        <f>'[9]СП-1(н.о.)'!D16</f>
        <v>1934</v>
      </c>
      <c r="E14" s="228">
        <f>'[9]СП-1(н.о.)'!E16</f>
        <v>1271</v>
      </c>
      <c r="F14" s="228">
        <f>'[9]СП-1(н.о.)'!F16</f>
        <v>40</v>
      </c>
      <c r="G14" s="228">
        <f>'[9]СП-1(н.о.)'!G16</f>
        <v>510</v>
      </c>
      <c r="H14" s="228">
        <f>'[9]СП-1(н.о.)'!H16</f>
        <v>7</v>
      </c>
      <c r="I14" s="245">
        <f>'[9]СП-1(н.о.)'!I16</f>
        <v>96</v>
      </c>
    </row>
    <row r="15" spans="1:16" x14ac:dyDescent="0.2">
      <c r="A15" s="243" t="s">
        <v>92</v>
      </c>
      <c r="B15" s="244" t="str">
        <f>'[9]СП-1(н.о.)'!B17</f>
        <v>02</v>
      </c>
      <c r="C15" s="228">
        <f>'[9]СП-1(н.о.)'!C17</f>
        <v>12827</v>
      </c>
      <c r="D15" s="228">
        <f>'[9]СП-1(н.о.)'!D17</f>
        <v>299633</v>
      </c>
      <c r="E15" s="228">
        <f>'[9]СП-1(н.о.)'!E17</f>
        <v>164521</v>
      </c>
      <c r="F15" s="228">
        <f>'[9]СП-1(н.о.)'!F17</f>
        <v>15204</v>
      </c>
      <c r="G15" s="228">
        <f>'[9]СП-1(н.о.)'!G17</f>
        <v>143627</v>
      </c>
      <c r="H15" s="228">
        <f>'[9]СП-1(н.о.)'!H17</f>
        <v>1721</v>
      </c>
      <c r="I15" s="245">
        <f>'[9]СП-1(н.о.)'!I17</f>
        <v>14673</v>
      </c>
    </row>
    <row r="16" spans="1:16" ht="25.5" x14ac:dyDescent="0.2">
      <c r="A16" s="246" t="s">
        <v>93</v>
      </c>
      <c r="B16" s="247" t="str">
        <f>'[9]СП-1(н.о.)'!B18</f>
        <v>0201</v>
      </c>
      <c r="C16" s="228">
        <f>'[9]СП-1(н.о.)'!C18</f>
        <v>1331</v>
      </c>
      <c r="D16" s="228">
        <f>'[9]СП-1(н.о.)'!D18</f>
        <v>62304.76</v>
      </c>
      <c r="E16" s="228">
        <f>'[9]СП-1(н.о.)'!E18</f>
        <v>33709.839999999997</v>
      </c>
      <c r="F16" s="228">
        <f>'[9]СП-1(н.о.)'!F18</f>
        <v>3853</v>
      </c>
      <c r="G16" s="228">
        <f>'[9]СП-1(н.о.)'!G18</f>
        <v>29681</v>
      </c>
      <c r="H16" s="228">
        <f>'[9]СП-1(н.о.)'!H18</f>
        <v>155</v>
      </c>
      <c r="I16" s="245">
        <f>'[9]СП-1(н.о.)'!I18</f>
        <v>1040.1099999999999</v>
      </c>
    </row>
    <row r="17" spans="1:9" ht="25.5" x14ac:dyDescent="0.2">
      <c r="A17" s="246" t="s">
        <v>94</v>
      </c>
      <c r="B17" s="247" t="str">
        <f>'[9]СП-1(н.о.)'!B19</f>
        <v>0202</v>
      </c>
      <c r="C17" s="228">
        <f>'[9]СП-1(н.о.)'!C19</f>
        <v>10654</v>
      </c>
      <c r="D17" s="228">
        <f>'[9]СП-1(н.о.)'!D19</f>
        <v>203653.36</v>
      </c>
      <c r="E17" s="228">
        <f>'[9]СП-1(н.о.)'!E19</f>
        <v>115691.28</v>
      </c>
      <c r="F17" s="228">
        <f>'[9]СП-1(н.о.)'!F19</f>
        <v>10924</v>
      </c>
      <c r="G17" s="228">
        <f>'[9]СП-1(н.о.)'!G19</f>
        <v>107667.14</v>
      </c>
      <c r="H17" s="228">
        <f>'[9]СП-1(н.о.)'!H19</f>
        <v>1515</v>
      </c>
      <c r="I17" s="245">
        <f>'[9]СП-1(н.о.)'!I19</f>
        <v>13395.29</v>
      </c>
    </row>
    <row r="18" spans="1:9" x14ac:dyDescent="0.2">
      <c r="A18" s="246" t="s">
        <v>95</v>
      </c>
      <c r="B18" s="247" t="str">
        <f>'[9]СП-1(н.о.)'!B20</f>
        <v>0299</v>
      </c>
      <c r="C18" s="228">
        <f>'[9]СП-1(н.о.)'!C20</f>
        <v>842</v>
      </c>
      <c r="D18" s="228">
        <f>'[9]СП-1(н.о.)'!D20</f>
        <v>33675.279999999999</v>
      </c>
      <c r="E18" s="228">
        <f>'[9]СП-1(н.о.)'!E20</f>
        <v>15120.19</v>
      </c>
      <c r="F18" s="228">
        <f>'[9]СП-1(н.о.)'!F20</f>
        <v>427</v>
      </c>
      <c r="G18" s="228">
        <f>'[9]СП-1(н.о.)'!G20</f>
        <v>6279</v>
      </c>
      <c r="H18" s="228">
        <f>'[9]СП-1(н.о.)'!H20</f>
        <v>51</v>
      </c>
      <c r="I18" s="245">
        <f>'[9]СП-1(н.о.)'!I20</f>
        <v>238</v>
      </c>
    </row>
    <row r="19" spans="1:9" x14ac:dyDescent="0.2">
      <c r="A19" s="243" t="s">
        <v>96</v>
      </c>
      <c r="B19" s="244" t="str">
        <f>'[9]СП-1(н.о.)'!B21</f>
        <v>03</v>
      </c>
      <c r="C19" s="228">
        <f>'[9]СП-1(н.о.)'!C21</f>
        <v>38449</v>
      </c>
      <c r="D19" s="228">
        <f>'[9]СП-1(н.о.)'!D21</f>
        <v>658100</v>
      </c>
      <c r="E19" s="228">
        <f>'[9]СП-1(н.о.)'!E21</f>
        <v>448239</v>
      </c>
      <c r="F19" s="228">
        <f>'[9]СП-1(н.о.)'!F21</f>
        <v>5665</v>
      </c>
      <c r="G19" s="228">
        <f>'[9]СП-1(н.о.)'!G21</f>
        <v>366181</v>
      </c>
      <c r="H19" s="228">
        <f>'[9]СП-1(н.о.)'!H21</f>
        <v>2164</v>
      </c>
      <c r="I19" s="245">
        <f>'[9]СП-1(н.о.)'!I21</f>
        <v>171777</v>
      </c>
    </row>
    <row r="20" spans="1:9" ht="25.5" x14ac:dyDescent="0.2">
      <c r="A20" s="246" t="s">
        <v>97</v>
      </c>
      <c r="B20" s="247" t="str">
        <f>'[9]СП-1(н.о.)'!B22</f>
        <v>0301</v>
      </c>
      <c r="C20" s="228">
        <f>'[9]СП-1(н.о.)'!C22</f>
        <v>30125</v>
      </c>
      <c r="D20" s="228">
        <f>'[9]СП-1(н.о.)'!D22</f>
        <v>634401.14</v>
      </c>
      <c r="E20" s="228">
        <f>'[9]СП-1(н.о.)'!E22</f>
        <v>424709.98</v>
      </c>
      <c r="F20" s="228">
        <f>'[9]СП-1(н.о.)'!F22</f>
        <v>5161</v>
      </c>
      <c r="G20" s="228">
        <f>'[9]СП-1(н.о.)'!G22</f>
        <v>352618.25</v>
      </c>
      <c r="H20" s="228">
        <f>'[9]СП-1(н.о.)'!H22</f>
        <v>2011</v>
      </c>
      <c r="I20" s="245">
        <f>'[9]СП-1(н.о.)'!I22</f>
        <v>165129.14000000001</v>
      </c>
    </row>
    <row r="21" spans="1:9" x14ac:dyDescent="0.2">
      <c r="A21" s="246" t="s">
        <v>98</v>
      </c>
      <c r="B21" s="247" t="str">
        <f>'[9]СП-1(н.о.)'!B23</f>
        <v>0399</v>
      </c>
      <c r="C21" s="228">
        <f>'[9]СП-1(н.о.)'!C23</f>
        <v>8324</v>
      </c>
      <c r="D21" s="228">
        <f>'[9]СП-1(н.о.)'!D23</f>
        <v>23699.25</v>
      </c>
      <c r="E21" s="228">
        <f>'[9]СП-1(н.о.)'!E23</f>
        <v>23528.74</v>
      </c>
      <c r="F21" s="228">
        <f>'[9]СП-1(н.о.)'!F23</f>
        <v>504</v>
      </c>
      <c r="G21" s="228">
        <f>'[9]СП-1(н.о.)'!G23</f>
        <v>13562.66</v>
      </c>
      <c r="H21" s="228">
        <f>'[9]СП-1(н.о.)'!H23</f>
        <v>153</v>
      </c>
      <c r="I21" s="245">
        <f>'[9]СП-1(н.о.)'!I23</f>
        <v>6647.9</v>
      </c>
    </row>
    <row r="22" spans="1:9" ht="25.5" x14ac:dyDescent="0.2">
      <c r="A22" s="243" t="s">
        <v>99</v>
      </c>
      <c r="B22" s="244" t="str">
        <f>'[9]СП-1(н.о.)'!B24</f>
        <v>04</v>
      </c>
      <c r="C22" s="228">
        <f>'[9]СП-1(н.о.)'!C24</f>
        <v>0</v>
      </c>
      <c r="D22" s="228">
        <f>'[9]СП-1(н.о.)'!D24</f>
        <v>0</v>
      </c>
      <c r="E22" s="228">
        <f>'[9]СП-1(н.о.)'!E24</f>
        <v>0</v>
      </c>
      <c r="F22" s="228">
        <f>'[9]СП-1(н.о.)'!F24</f>
        <v>0</v>
      </c>
      <c r="G22" s="228">
        <f>'[9]СП-1(н.о.)'!G24</f>
        <v>0</v>
      </c>
      <c r="H22" s="228">
        <f>'[9]СП-1(н.о.)'!H24</f>
        <v>0</v>
      </c>
      <c r="I22" s="245">
        <f>'[9]СП-1(н.о.)'!I24</f>
        <v>0</v>
      </c>
    </row>
    <row r="23" spans="1:9" x14ac:dyDescent="0.2">
      <c r="A23" s="246" t="s">
        <v>100</v>
      </c>
      <c r="B23" s="247" t="str">
        <f>'[9]СП-1(н.о.)'!B25</f>
        <v>0401</v>
      </c>
      <c r="C23" s="228">
        <f>'[9]СП-1(н.о.)'!C25</f>
        <v>0</v>
      </c>
      <c r="D23" s="228">
        <f>'[9]СП-1(н.о.)'!D25</f>
        <v>0</v>
      </c>
      <c r="E23" s="228">
        <f>'[9]СП-1(н.о.)'!E25</f>
        <v>0</v>
      </c>
      <c r="F23" s="228">
        <f>'[9]СП-1(н.о.)'!F25</f>
        <v>0</v>
      </c>
      <c r="G23" s="228">
        <f>'[9]СП-1(н.о.)'!G25</f>
        <v>0</v>
      </c>
      <c r="H23" s="228">
        <f>'[9]СП-1(н.о.)'!H25</f>
        <v>0</v>
      </c>
      <c r="I23" s="245">
        <f>'[9]СП-1(н.о.)'!I25</f>
        <v>0</v>
      </c>
    </row>
    <row r="24" spans="1:9" ht="25.5" x14ac:dyDescent="0.2">
      <c r="A24" s="246" t="s">
        <v>101</v>
      </c>
      <c r="B24" s="247" t="str">
        <f>'[9]СП-1(н.о.)'!B26</f>
        <v>0499</v>
      </c>
      <c r="C24" s="228">
        <f>'[9]СП-1(н.о.)'!C26</f>
        <v>0</v>
      </c>
      <c r="D24" s="228">
        <f>'[9]СП-1(н.о.)'!D26</f>
        <v>0</v>
      </c>
      <c r="E24" s="228">
        <f>'[9]СП-1(н.о.)'!E26</f>
        <v>0</v>
      </c>
      <c r="F24" s="228">
        <f>'[9]СП-1(н.о.)'!F26</f>
        <v>0</v>
      </c>
      <c r="G24" s="228">
        <f>'[9]СП-1(н.о.)'!G26</f>
        <v>0</v>
      </c>
      <c r="H24" s="228">
        <f>'[9]СП-1(н.о.)'!H26</f>
        <v>0</v>
      </c>
      <c r="I24" s="245">
        <f>'[9]СП-1(н.о.)'!I26</f>
        <v>0</v>
      </c>
    </row>
    <row r="25" spans="1:9" x14ac:dyDescent="0.2">
      <c r="A25" s="243" t="s">
        <v>102</v>
      </c>
      <c r="B25" s="244" t="str">
        <f>'[9]СП-1(н.о.)'!B27</f>
        <v>05</v>
      </c>
      <c r="C25" s="228">
        <f>'[9]СП-1(н.о.)'!C27</f>
        <v>13</v>
      </c>
      <c r="D25" s="228">
        <f>'[9]СП-1(н.о.)'!D27</f>
        <v>81048</v>
      </c>
      <c r="E25" s="228">
        <f>'[9]СП-1(н.о.)'!E27</f>
        <v>21443</v>
      </c>
      <c r="F25" s="228">
        <f>'[9]СП-1(н.о.)'!F27</f>
        <v>0</v>
      </c>
      <c r="G25" s="228">
        <f>'[9]СП-1(н.о.)'!G27</f>
        <v>0</v>
      </c>
      <c r="H25" s="228">
        <f>'[9]СП-1(н.о.)'!H27</f>
        <v>1</v>
      </c>
      <c r="I25" s="245">
        <f>'[9]СП-1(н.о.)'!I27</f>
        <v>492041</v>
      </c>
    </row>
    <row r="26" spans="1:9" x14ac:dyDescent="0.2">
      <c r="A26" s="246" t="s">
        <v>103</v>
      </c>
      <c r="B26" s="247" t="str">
        <f>'[9]СП-1(н.о.)'!B28</f>
        <v>0501</v>
      </c>
      <c r="C26" s="228">
        <f>'[9]СП-1(н.о.)'!C28</f>
        <v>13</v>
      </c>
      <c r="D26" s="228">
        <f>'[9]СП-1(н.о.)'!D28</f>
        <v>81048</v>
      </c>
      <c r="E26" s="228">
        <f>'[9]СП-1(н.о.)'!E28</f>
        <v>21443</v>
      </c>
      <c r="F26" s="228">
        <f>'[9]СП-1(н.о.)'!F28</f>
        <v>0</v>
      </c>
      <c r="G26" s="228">
        <f>'[9]СП-1(н.о.)'!G28</f>
        <v>0</v>
      </c>
      <c r="H26" s="228">
        <f>'[9]СП-1(н.о.)'!H28</f>
        <v>1</v>
      </c>
      <c r="I26" s="245">
        <f>'[9]СП-1(н.о.)'!I28</f>
        <v>492041</v>
      </c>
    </row>
    <row r="27" spans="1:9" x14ac:dyDescent="0.2">
      <c r="A27" s="246" t="s">
        <v>104</v>
      </c>
      <c r="B27" s="247" t="str">
        <f>'[9]СП-1(н.о.)'!B29</f>
        <v>0599</v>
      </c>
      <c r="C27" s="228">
        <f>'[9]СП-1(н.о.)'!C29</f>
        <v>0</v>
      </c>
      <c r="D27" s="228">
        <f>'[9]СП-1(н.о.)'!D29</f>
        <v>0</v>
      </c>
      <c r="E27" s="228">
        <f>'[9]СП-1(н.о.)'!E29</f>
        <v>0</v>
      </c>
      <c r="F27" s="228">
        <f>'[9]СП-1(н.о.)'!F29</f>
        <v>0</v>
      </c>
      <c r="G27" s="228">
        <f>'[9]СП-1(н.о.)'!G29</f>
        <v>0</v>
      </c>
      <c r="H27" s="228">
        <f>'[9]СП-1(н.о.)'!H29</f>
        <v>0</v>
      </c>
      <c r="I27" s="245">
        <f>'[9]СП-1(н.о.)'!I29</f>
        <v>0</v>
      </c>
    </row>
    <row r="28" spans="1:9" x14ac:dyDescent="0.2">
      <c r="A28" s="243" t="s">
        <v>105</v>
      </c>
      <c r="B28" s="244" t="str">
        <f>'[9]СП-1(н.о.)'!B30</f>
        <v>06</v>
      </c>
      <c r="C28" s="228">
        <f>'[9]СП-1(н.о.)'!C30</f>
        <v>57</v>
      </c>
      <c r="D28" s="228">
        <f>'[9]СП-1(н.о.)'!D30</f>
        <v>1645</v>
      </c>
      <c r="E28" s="228">
        <f>'[9]СП-1(н.о.)'!E30</f>
        <v>1163</v>
      </c>
      <c r="F28" s="228">
        <f>'[9]СП-1(н.о.)'!F30</f>
        <v>0</v>
      </c>
      <c r="G28" s="228">
        <f>'[9]СП-1(н.о.)'!G30</f>
        <v>0</v>
      </c>
      <c r="H28" s="228">
        <f>'[9]СП-1(н.о.)'!H30</f>
        <v>1</v>
      </c>
      <c r="I28" s="245">
        <f>'[9]СП-1(н.о.)'!I30</f>
        <v>350</v>
      </c>
    </row>
    <row r="29" spans="1:9" x14ac:dyDescent="0.2">
      <c r="A29" s="246" t="s">
        <v>106</v>
      </c>
      <c r="B29" s="247" t="str">
        <f>'[9]СП-1(н.о.)'!B31</f>
        <v>0601</v>
      </c>
      <c r="C29" s="228">
        <f>'[9]СП-1(н.о.)'!C31</f>
        <v>57</v>
      </c>
      <c r="D29" s="228">
        <f>'[9]СП-1(н.о.)'!D31</f>
        <v>1645.08</v>
      </c>
      <c r="E29" s="228">
        <f>'[9]СП-1(н.о.)'!E31</f>
        <v>1163.0999999999999</v>
      </c>
      <c r="F29" s="228">
        <f>'[9]СП-1(н.о.)'!F31</f>
        <v>0</v>
      </c>
      <c r="G29" s="228">
        <f>'[9]СП-1(н.о.)'!G31</f>
        <v>0</v>
      </c>
      <c r="H29" s="228">
        <f>'[9]СП-1(н.о.)'!H31</f>
        <v>1</v>
      </c>
      <c r="I29" s="245">
        <f>'[9]СП-1(н.о.)'!I31</f>
        <v>350</v>
      </c>
    </row>
    <row r="30" spans="1:9" x14ac:dyDescent="0.2">
      <c r="A30" s="246" t="s">
        <v>107</v>
      </c>
      <c r="B30" s="247" t="str">
        <f>'[9]СП-1(н.о.)'!B32</f>
        <v>0699</v>
      </c>
      <c r="C30" s="228">
        <f>'[9]СП-1(н.о.)'!C32</f>
        <v>0</v>
      </c>
      <c r="D30" s="228">
        <f>'[9]СП-1(н.о.)'!D32</f>
        <v>0</v>
      </c>
      <c r="E30" s="228">
        <f>'[9]СП-1(н.о.)'!E32</f>
        <v>0</v>
      </c>
      <c r="F30" s="228">
        <f>'[9]СП-1(н.о.)'!F32</f>
        <v>0</v>
      </c>
      <c r="G30" s="228">
        <f>'[9]СП-1(н.о.)'!G32</f>
        <v>0</v>
      </c>
      <c r="H30" s="228">
        <f>'[9]СП-1(н.о.)'!H32</f>
        <v>0</v>
      </c>
      <c r="I30" s="245">
        <f>'[9]СП-1(н.о.)'!I32</f>
        <v>0</v>
      </c>
    </row>
    <row r="31" spans="1:9" ht="25.5" x14ac:dyDescent="0.2">
      <c r="A31" s="243" t="s">
        <v>108</v>
      </c>
      <c r="B31" s="244" t="str">
        <f>'[9]СП-1(н.о.)'!B33</f>
        <v>07</v>
      </c>
      <c r="C31" s="228">
        <f>'[9]СП-1(н.о.)'!C33</f>
        <v>1964</v>
      </c>
      <c r="D31" s="228">
        <f>'[9]СП-1(н.о.)'!D33</f>
        <v>70099</v>
      </c>
      <c r="E31" s="228">
        <f>'[9]СП-1(н.о.)'!E33</f>
        <v>21806</v>
      </c>
      <c r="F31" s="228">
        <f>'[9]СП-1(н.о.)'!F33</f>
        <v>27</v>
      </c>
      <c r="G31" s="228">
        <f>'[9]СП-1(н.о.)'!G33</f>
        <v>7340</v>
      </c>
      <c r="H31" s="228">
        <f>'[9]СП-1(н.о.)'!H33</f>
        <v>13</v>
      </c>
      <c r="I31" s="245">
        <f>'[9]СП-1(н.о.)'!I33</f>
        <v>1260</v>
      </c>
    </row>
    <row r="32" spans="1:9" ht="25.5" x14ac:dyDescent="0.2">
      <c r="A32" s="246" t="s">
        <v>109</v>
      </c>
      <c r="B32" s="247" t="str">
        <f>'[9]СП-1(н.о.)'!B34</f>
        <v>0701</v>
      </c>
      <c r="C32" s="228">
        <f>'[9]СП-1(н.о.)'!C34</f>
        <v>1702</v>
      </c>
      <c r="D32" s="228">
        <f>'[9]СП-1(н.о.)'!D34</f>
        <v>49921.760000000002</v>
      </c>
      <c r="E32" s="228">
        <f>'[9]СП-1(н.о.)'!E34</f>
        <v>16874.349999999999</v>
      </c>
      <c r="F32" s="228">
        <f>'[9]СП-1(н.о.)'!F34</f>
        <v>24</v>
      </c>
      <c r="G32" s="228">
        <f>'[9]СП-1(н.о.)'!G34</f>
        <v>6262.08</v>
      </c>
      <c r="H32" s="228">
        <f>'[9]СП-1(н.о.)'!H34</f>
        <v>13</v>
      </c>
      <c r="I32" s="245">
        <f>'[9]СП-1(н.о.)'!I34</f>
        <v>1260</v>
      </c>
    </row>
    <row r="33" spans="1:11" ht="25.5" x14ac:dyDescent="0.2">
      <c r="A33" s="246" t="s">
        <v>110</v>
      </c>
      <c r="B33" s="247" t="str">
        <f>'[9]СП-1(н.о.)'!B35</f>
        <v>0702</v>
      </c>
      <c r="C33" s="228">
        <f>'[9]СП-1(н.о.)'!C35</f>
        <v>173</v>
      </c>
      <c r="D33" s="228">
        <f>'[9]СП-1(н.о.)'!D35</f>
        <v>9336.34</v>
      </c>
      <c r="E33" s="228">
        <f>'[9]СП-1(н.о.)'!E35</f>
        <v>4728.12</v>
      </c>
      <c r="F33" s="228">
        <f>'[9]СП-1(н.о.)'!F35</f>
        <v>3</v>
      </c>
      <c r="G33" s="228">
        <f>'[9]СП-1(н.о.)'!G35</f>
        <v>1078.1600000000001</v>
      </c>
      <c r="H33" s="228">
        <f>'[9]СП-1(н.о.)'!H35</f>
        <v>0</v>
      </c>
      <c r="I33" s="245">
        <f>'[9]СП-1(н.о.)'!I35</f>
        <v>0</v>
      </c>
    </row>
    <row r="34" spans="1:11" x14ac:dyDescent="0.2">
      <c r="A34" s="246" t="s">
        <v>111</v>
      </c>
      <c r="B34" s="247" t="str">
        <f>'[9]СП-1(н.о.)'!B36</f>
        <v>0799</v>
      </c>
      <c r="C34" s="228">
        <f>'[9]СП-1(н.о.)'!C36</f>
        <v>89</v>
      </c>
      <c r="D34" s="228">
        <f>'[9]СП-1(н.о.)'!D36</f>
        <v>10841</v>
      </c>
      <c r="E34" s="228">
        <f>'[9]СП-1(н.о.)'!E36</f>
        <v>204</v>
      </c>
      <c r="F34" s="228">
        <f>'[9]СП-1(н.о.)'!F36</f>
        <v>0</v>
      </c>
      <c r="G34" s="228">
        <f>'[9]СП-1(н.о.)'!G36</f>
        <v>0</v>
      </c>
      <c r="H34" s="228">
        <f>'[9]СП-1(н.о.)'!H36</f>
        <v>0</v>
      </c>
      <c r="I34" s="245">
        <f>'[9]СП-1(н.о.)'!I36</f>
        <v>0</v>
      </c>
    </row>
    <row r="35" spans="1:11" ht="25.5" x14ac:dyDescent="0.2">
      <c r="A35" s="243" t="s">
        <v>112</v>
      </c>
      <c r="B35" s="244" t="str">
        <f>'[9]СП-1(н.о.)'!B37</f>
        <v>08</v>
      </c>
      <c r="C35" s="228">
        <f>'[9]СП-1(н.о.)'!C37</f>
        <v>89980</v>
      </c>
      <c r="D35" s="228">
        <f>'[9]СП-1(н.о.)'!D37</f>
        <v>697628</v>
      </c>
      <c r="E35" s="228">
        <f>'[9]СП-1(н.о.)'!E37</f>
        <v>388699</v>
      </c>
      <c r="F35" s="228">
        <f>'[9]СП-1(н.о.)'!F37</f>
        <v>476</v>
      </c>
      <c r="G35" s="228">
        <f>'[9]СП-1(н.о.)'!G37</f>
        <v>58470</v>
      </c>
      <c r="H35" s="228">
        <f>'[9]СП-1(н.о.)'!H37</f>
        <v>308</v>
      </c>
      <c r="I35" s="245">
        <f>'[9]СП-1(н.о.)'!I37</f>
        <v>208241</v>
      </c>
    </row>
    <row r="36" spans="1:11" x14ac:dyDescent="0.2">
      <c r="A36" s="243" t="s">
        <v>113</v>
      </c>
      <c r="B36" s="244" t="str">
        <f>'[9]СП-1(н.о.)'!B38</f>
        <v>0801</v>
      </c>
      <c r="C36" s="228">
        <f>'[9]СП-1(н.о.)'!C38</f>
        <v>70964</v>
      </c>
      <c r="D36" s="228">
        <f>'[9]СП-1(н.о.)'!D38</f>
        <v>138884</v>
      </c>
      <c r="E36" s="228">
        <f>'[9]СП-1(н.о.)'!E38</f>
        <v>74049</v>
      </c>
      <c r="F36" s="228">
        <f>'[9]СП-1(н.о.)'!F38</f>
        <v>302</v>
      </c>
      <c r="G36" s="228">
        <f>'[9]СП-1(н.о.)'!G38</f>
        <v>12870</v>
      </c>
      <c r="H36" s="228">
        <f>'[9]СП-1(н.о.)'!H38</f>
        <v>145</v>
      </c>
      <c r="I36" s="245">
        <f>'[9]СП-1(н.о.)'!I38</f>
        <v>29114</v>
      </c>
    </row>
    <row r="37" spans="1:11" x14ac:dyDescent="0.2">
      <c r="A37" s="246" t="s">
        <v>114</v>
      </c>
      <c r="B37" s="247" t="str">
        <f>'[9]СП-1(н.о.)'!B39</f>
        <v>080101</v>
      </c>
      <c r="C37" s="228">
        <f>'[9]СП-1(н.о.)'!C39</f>
        <v>2962</v>
      </c>
      <c r="D37" s="228">
        <f>'[9]СП-1(н.о.)'!D39</f>
        <v>38113.42</v>
      </c>
      <c r="E37" s="228">
        <f>'[9]СП-1(н.о.)'!E39</f>
        <v>5781.28</v>
      </c>
      <c r="F37" s="228">
        <f>'[9]СП-1(н.о.)'!F39</f>
        <v>5</v>
      </c>
      <c r="G37" s="228">
        <f>'[9]СП-1(н.о.)'!G39</f>
        <v>469</v>
      </c>
      <c r="H37" s="228">
        <f>'[9]СП-1(н.о.)'!H39</f>
        <v>4</v>
      </c>
      <c r="I37" s="245">
        <f>'[9]СП-1(н.о.)'!I39</f>
        <v>137</v>
      </c>
    </row>
    <row r="38" spans="1:11" x14ac:dyDescent="0.2">
      <c r="A38" s="246" t="s">
        <v>115</v>
      </c>
      <c r="B38" s="247" t="str">
        <f>'[9]СП-1(н.о.)'!B40</f>
        <v>080102</v>
      </c>
      <c r="C38" s="228">
        <f>'[9]СП-1(н.о.)'!C40</f>
        <v>350</v>
      </c>
      <c r="D38" s="228">
        <f>'[9]СП-1(н.о.)'!D40</f>
        <v>12476.86</v>
      </c>
      <c r="E38" s="228">
        <f>'[9]СП-1(н.о.)'!E40</f>
        <v>9552.2000000000007</v>
      </c>
      <c r="F38" s="228">
        <f>'[9]СП-1(н.о.)'!F40</f>
        <v>0</v>
      </c>
      <c r="G38" s="228">
        <f>'[9]СП-1(н.о.)'!G40</f>
        <v>0</v>
      </c>
      <c r="H38" s="228">
        <f>'[9]СП-1(н.о.)'!H40</f>
        <v>0</v>
      </c>
      <c r="I38" s="245">
        <f>'[9]СП-1(н.о.)'!I40</f>
        <v>0</v>
      </c>
    </row>
    <row r="39" spans="1:11" x14ac:dyDescent="0.2">
      <c r="A39" s="246" t="s">
        <v>116</v>
      </c>
      <c r="B39" s="247" t="str">
        <f>'[9]СП-1(н.о.)'!B41</f>
        <v>080103</v>
      </c>
      <c r="C39" s="228">
        <f>'[9]СП-1(н.о.)'!C41</f>
        <v>15</v>
      </c>
      <c r="D39" s="228">
        <f>'[9]СП-1(н.о.)'!D41</f>
        <v>88.44</v>
      </c>
      <c r="E39" s="228">
        <f>'[9]СП-1(н.о.)'!E41</f>
        <v>63.79</v>
      </c>
      <c r="F39" s="228">
        <f>'[9]СП-1(н.о.)'!F41</f>
        <v>0</v>
      </c>
      <c r="G39" s="228">
        <f>'[9]СП-1(н.о.)'!G41</f>
        <v>0</v>
      </c>
      <c r="H39" s="228">
        <f>'[9]СП-1(н.о.)'!H41</f>
        <v>0</v>
      </c>
      <c r="I39" s="245">
        <f>'[9]СП-1(н.о.)'!I41</f>
        <v>0</v>
      </c>
    </row>
    <row r="40" spans="1:11" ht="25.5" x14ac:dyDescent="0.2">
      <c r="A40" s="246" t="s">
        <v>117</v>
      </c>
      <c r="B40" s="247" t="str">
        <f>'[9]СП-1(н.о.)'!B42</f>
        <v>080104</v>
      </c>
      <c r="C40" s="228">
        <f>'[9]СП-1(н.о.)'!C42</f>
        <v>30285</v>
      </c>
      <c r="D40" s="228">
        <f>'[9]СП-1(н.о.)'!D42</f>
        <v>38068.44</v>
      </c>
      <c r="E40" s="228">
        <f>'[9]СП-1(н.о.)'!E42</f>
        <v>25636.77</v>
      </c>
      <c r="F40" s="228">
        <f>'[9]СП-1(н.о.)'!F42</f>
        <v>70</v>
      </c>
      <c r="G40" s="228">
        <f>'[9]СП-1(н.о.)'!G42</f>
        <v>5058.75</v>
      </c>
      <c r="H40" s="228">
        <f>'[9]СП-1(н.о.)'!H42</f>
        <v>44</v>
      </c>
      <c r="I40" s="245">
        <f>'[9]СП-1(н.о.)'!I42</f>
        <v>19154.11</v>
      </c>
    </row>
    <row r="41" spans="1:11" x14ac:dyDescent="0.2">
      <c r="A41" s="246" t="s">
        <v>118</v>
      </c>
      <c r="B41" s="247" t="str">
        <f>'[9]СП-1(н.о.)'!B43</f>
        <v>080105</v>
      </c>
      <c r="C41" s="228">
        <f>'[9]СП-1(н.о.)'!C43</f>
        <v>37007</v>
      </c>
      <c r="D41" s="228">
        <f>'[9]СП-1(н.о.)'!D43</f>
        <v>49159.32</v>
      </c>
      <c r="E41" s="228">
        <f>'[9]СП-1(н.о.)'!E43</f>
        <v>32329.08</v>
      </c>
      <c r="F41" s="228">
        <f>'[9]СП-1(н.о.)'!F43</f>
        <v>227</v>
      </c>
      <c r="G41" s="228">
        <f>'[9]СП-1(н.о.)'!G43</f>
        <v>7342.26</v>
      </c>
      <c r="H41" s="228">
        <f>'[9]СП-1(н.о.)'!H43</f>
        <v>97</v>
      </c>
      <c r="I41" s="245">
        <f>'[9]СП-1(н.о.)'!I43</f>
        <v>9823</v>
      </c>
    </row>
    <row r="42" spans="1:11" x14ac:dyDescent="0.2">
      <c r="A42" s="246" t="s">
        <v>119</v>
      </c>
      <c r="B42" s="247" t="str">
        <f>'[9]СП-1(н.о.)'!B44</f>
        <v>080199</v>
      </c>
      <c r="C42" s="228">
        <f>'[9]СП-1(н.о.)'!C44</f>
        <v>345</v>
      </c>
      <c r="D42" s="228">
        <f>'[9]СП-1(н.о.)'!D44</f>
        <v>977.17</v>
      </c>
      <c r="E42" s="228">
        <f>'[9]СП-1(н.о.)'!E44</f>
        <v>685.48</v>
      </c>
      <c r="F42" s="228">
        <f>'[9]СП-1(н.о.)'!F44</f>
        <v>0</v>
      </c>
      <c r="G42" s="228">
        <f>'[9]СП-1(н.о.)'!G44</f>
        <v>0</v>
      </c>
      <c r="H42" s="228">
        <f>'[9]СП-1(н.о.)'!H44</f>
        <v>0</v>
      </c>
      <c r="I42" s="245">
        <f>'[9]СП-1(н.о.)'!I44</f>
        <v>0</v>
      </c>
    </row>
    <row r="43" spans="1:11" x14ac:dyDescent="0.2">
      <c r="A43" s="243" t="s">
        <v>120</v>
      </c>
      <c r="B43" s="244" t="str">
        <f>'[9]СП-1(н.о.)'!B45</f>
        <v>0802</v>
      </c>
      <c r="C43" s="228">
        <f>'[9]СП-1(н.о.)'!C45</f>
        <v>19016</v>
      </c>
      <c r="D43" s="228">
        <f>'[9]СП-1(н.о.)'!D45</f>
        <v>558744</v>
      </c>
      <c r="E43" s="228">
        <f>'[9]СП-1(н.о.)'!E45</f>
        <v>314650</v>
      </c>
      <c r="F43" s="228">
        <f>'[9]СП-1(н.о.)'!F45</f>
        <v>174</v>
      </c>
      <c r="G43" s="228">
        <f>'[9]СП-1(н.о.)'!G45</f>
        <v>45600</v>
      </c>
      <c r="H43" s="228">
        <f>'[9]СП-1(н.о.)'!H45</f>
        <v>163</v>
      </c>
      <c r="I43" s="245">
        <f>'[9]СП-1(н.о.)'!I45</f>
        <v>179127</v>
      </c>
    </row>
    <row r="44" spans="1:11" x14ac:dyDescent="0.2">
      <c r="A44" s="246" t="s">
        <v>114</v>
      </c>
      <c r="B44" s="247" t="str">
        <f>'[9]СП-1(н.о.)'!B46</f>
        <v>080201</v>
      </c>
      <c r="C44" s="228">
        <f>'[9]СП-1(н.о.)'!C46</f>
        <v>211</v>
      </c>
      <c r="D44" s="228">
        <f>'[9]СП-1(н.о.)'!D46</f>
        <v>3645.94</v>
      </c>
      <c r="E44" s="228">
        <f>'[9]СП-1(н.о.)'!E46</f>
        <v>471.23</v>
      </c>
      <c r="F44" s="228">
        <f>'[9]СП-1(н.о.)'!F46</f>
        <v>1</v>
      </c>
      <c r="G44" s="228">
        <f>'[9]СП-1(н.о.)'!G46</f>
        <v>145</v>
      </c>
      <c r="H44" s="228">
        <f>'[9]СП-1(н.о.)'!H46</f>
        <v>1</v>
      </c>
      <c r="I44" s="245">
        <f>'[9]СП-1(н.о.)'!I46</f>
        <v>27</v>
      </c>
    </row>
    <row r="45" spans="1:11" x14ac:dyDescent="0.2">
      <c r="A45" s="250" t="s">
        <v>115</v>
      </c>
      <c r="B45" s="251" t="str">
        <f>'[9]СП-1(н.о.)'!B47</f>
        <v>080202</v>
      </c>
      <c r="C45" s="252">
        <f>'[9]СП-1(н.о.)'!C47</f>
        <v>48</v>
      </c>
      <c r="D45" s="252">
        <f>'[9]СП-1(н.о.)'!D47</f>
        <v>4238.42</v>
      </c>
      <c r="E45" s="252">
        <f>'[9]СП-1(н.о.)'!E47</f>
        <v>3843.32</v>
      </c>
      <c r="F45" s="252">
        <f>'[9]СП-1(н.о.)'!F47</f>
        <v>0</v>
      </c>
      <c r="G45" s="252">
        <f>'[9]СП-1(н.о.)'!G47</f>
        <v>0</v>
      </c>
      <c r="H45" s="252">
        <f>'[9]СП-1(н.о.)'!H47</f>
        <v>0</v>
      </c>
      <c r="I45" s="253">
        <f>'[9]СП-1(н.о.)'!I47</f>
        <v>0</v>
      </c>
      <c r="J45" s="254"/>
      <c r="K45" s="254"/>
    </row>
    <row r="46" spans="1:11" x14ac:dyDescent="0.2">
      <c r="A46" s="250" t="s">
        <v>116</v>
      </c>
      <c r="B46" s="251" t="str">
        <f>'[9]СП-1(н.о.)'!B48</f>
        <v>080203</v>
      </c>
      <c r="C46" s="252">
        <f>'[9]СП-1(н.о.)'!C48</f>
        <v>207</v>
      </c>
      <c r="D46" s="252">
        <f>'[9]СП-1(н.о.)'!D48</f>
        <v>12995.85</v>
      </c>
      <c r="E46" s="252">
        <f>'[9]СП-1(н.о.)'!E48</f>
        <v>8063.25</v>
      </c>
      <c r="F46" s="252">
        <f>'[9]СП-1(н.о.)'!F48</f>
        <v>0</v>
      </c>
      <c r="G46" s="252">
        <f>'[9]СП-1(н.о.)'!G48</f>
        <v>0</v>
      </c>
      <c r="H46" s="252">
        <f>'[9]СП-1(н.о.)'!H48</f>
        <v>1</v>
      </c>
      <c r="I46" s="253">
        <f>'[9]СП-1(н.о.)'!I48</f>
        <v>2000</v>
      </c>
      <c r="J46" s="254"/>
      <c r="K46" s="254"/>
    </row>
    <row r="47" spans="1:11" ht="25.5" x14ac:dyDescent="0.2">
      <c r="A47" s="250" t="s">
        <v>121</v>
      </c>
      <c r="B47" s="251" t="str">
        <f>'[9]СП-1(н.о.)'!B49</f>
        <v>080204</v>
      </c>
      <c r="C47" s="252">
        <f>'[9]СП-1(н.о.)'!C49</f>
        <v>17782</v>
      </c>
      <c r="D47" s="252">
        <f>'[9]СП-1(н.о.)'!D49</f>
        <v>265292.40000000002</v>
      </c>
      <c r="E47" s="252">
        <f>'[9]СП-1(н.о.)'!E49</f>
        <v>149454.43</v>
      </c>
      <c r="F47" s="252">
        <f>'[9]СП-1(н.о.)'!F49</f>
        <v>169</v>
      </c>
      <c r="G47" s="252">
        <f>'[9]СП-1(н.о.)'!G49</f>
        <v>26449.99</v>
      </c>
      <c r="H47" s="252">
        <f>'[9]СП-1(н.о.)'!H49</f>
        <v>132</v>
      </c>
      <c r="I47" s="253">
        <f>'[9]СП-1(н.о.)'!I49</f>
        <v>52423.53</v>
      </c>
      <c r="J47" s="254"/>
      <c r="K47" s="254"/>
    </row>
    <row r="48" spans="1:11" x14ac:dyDescent="0.2">
      <c r="A48" s="250" t="s">
        <v>122</v>
      </c>
      <c r="B48" s="251" t="str">
        <f>'[9]СП-1(н.о.)'!B50</f>
        <v>080205</v>
      </c>
      <c r="C48" s="252">
        <f>'[9]СП-1(н.о.)'!C50</f>
        <v>216</v>
      </c>
      <c r="D48" s="252">
        <f>'[9]СП-1(н.о.)'!D50</f>
        <v>51391.25</v>
      </c>
      <c r="E48" s="252">
        <f>'[9]СП-1(н.о.)'!E50</f>
        <v>18959.13</v>
      </c>
      <c r="F48" s="252">
        <f>'[9]СП-1(н.о.)'!F50</f>
        <v>2</v>
      </c>
      <c r="G48" s="252">
        <f>'[9]СП-1(н.о.)'!G50</f>
        <v>18048.34</v>
      </c>
      <c r="H48" s="252">
        <f>'[9]СП-1(н.о.)'!H50</f>
        <v>21</v>
      </c>
      <c r="I48" s="253">
        <f>'[9]СП-1(н.о.)'!I50</f>
        <v>123569</v>
      </c>
      <c r="J48" s="254"/>
      <c r="K48" s="254"/>
    </row>
    <row r="49" spans="1:9" ht="25.5" x14ac:dyDescent="0.2">
      <c r="A49" s="246" t="s">
        <v>123</v>
      </c>
      <c r="B49" s="247" t="str">
        <f>'[9]СП-1(н.о.)'!B51</f>
        <v>080206</v>
      </c>
      <c r="C49" s="228">
        <f>'[9]СП-1(н.о.)'!C51</f>
        <v>0</v>
      </c>
      <c r="D49" s="228">
        <f>'[9]СП-1(н.о.)'!D51</f>
        <v>0</v>
      </c>
      <c r="E49" s="228">
        <f>'[9]СП-1(н.о.)'!E51</f>
        <v>0</v>
      </c>
      <c r="F49" s="228">
        <f>'[9]СП-1(н.о.)'!F51</f>
        <v>0</v>
      </c>
      <c r="G49" s="228">
        <f>'[9]СП-1(н.о.)'!G51</f>
        <v>0</v>
      </c>
      <c r="H49" s="228">
        <f>'[9]СП-1(н.о.)'!H51</f>
        <v>0</v>
      </c>
      <c r="I49" s="245">
        <f>'[9]СП-1(н.о.)'!I51</f>
        <v>0</v>
      </c>
    </row>
    <row r="50" spans="1:9" x14ac:dyDescent="0.2">
      <c r="A50" s="246" t="s">
        <v>124</v>
      </c>
      <c r="B50" s="247" t="str">
        <f>'[9]СП-1(н.о.)'!B52</f>
        <v>080299</v>
      </c>
      <c r="C50" s="228">
        <f>'[9]СП-1(н.о.)'!C52</f>
        <v>552</v>
      </c>
      <c r="D50" s="228">
        <f>'[9]СП-1(н.о.)'!D52</f>
        <v>221180</v>
      </c>
      <c r="E50" s="228">
        <f>'[9]СП-1(н.о.)'!E52</f>
        <v>133858.92000000001</v>
      </c>
      <c r="F50" s="228">
        <f>'[9]СП-1(н.о.)'!F52</f>
        <v>2</v>
      </c>
      <c r="G50" s="228">
        <f>'[9]СП-1(н.о.)'!G52</f>
        <v>957</v>
      </c>
      <c r="H50" s="228">
        <f>'[9]СП-1(н.о.)'!H52</f>
        <v>8</v>
      </c>
      <c r="I50" s="245">
        <f>'[9]СП-1(н.о.)'!I52</f>
        <v>1107.3800000000001</v>
      </c>
    </row>
    <row r="51" spans="1:9" x14ac:dyDescent="0.2">
      <c r="A51" s="243" t="s">
        <v>125</v>
      </c>
      <c r="B51" s="244" t="str">
        <f>'[9]СП-1(н.о.)'!B53</f>
        <v>09</v>
      </c>
      <c r="C51" s="228">
        <f>'[9]СП-1(н.о.)'!C53</f>
        <v>81766</v>
      </c>
      <c r="D51" s="228">
        <f>'[9]СП-1(н.о.)'!D53</f>
        <v>1150304</v>
      </c>
      <c r="E51" s="228">
        <f>'[9]СП-1(н.о.)'!E53</f>
        <v>509926</v>
      </c>
      <c r="F51" s="228">
        <f>'[9]СП-1(н.о.)'!F53</f>
        <v>5723</v>
      </c>
      <c r="G51" s="228">
        <f>'[9]СП-1(н.о.)'!G53</f>
        <v>411127</v>
      </c>
      <c r="H51" s="228">
        <f>'[9]СП-1(н.о.)'!H53</f>
        <v>2070</v>
      </c>
      <c r="I51" s="245">
        <f>'[9]СП-1(н.о.)'!I53</f>
        <v>170445</v>
      </c>
    </row>
    <row r="52" spans="1:9" x14ac:dyDescent="0.2">
      <c r="A52" s="243" t="s">
        <v>126</v>
      </c>
      <c r="B52" s="244" t="str">
        <f>'[9]СП-1(н.о.)'!B54</f>
        <v>0901</v>
      </c>
      <c r="C52" s="228">
        <f>'[9]СП-1(н.о.)'!C54</f>
        <v>65025</v>
      </c>
      <c r="D52" s="228">
        <f>'[9]СП-1(н.о.)'!D54</f>
        <v>442023</v>
      </c>
      <c r="E52" s="228">
        <f>'[9]СП-1(н.о.)'!E54</f>
        <v>146238</v>
      </c>
      <c r="F52" s="228">
        <f>'[9]СП-1(н.о.)'!F54</f>
        <v>2798</v>
      </c>
      <c r="G52" s="228">
        <f>'[9]СП-1(н.о.)'!G54</f>
        <v>185533</v>
      </c>
      <c r="H52" s="228">
        <f>'[9]СП-1(н.о.)'!H54</f>
        <v>1170</v>
      </c>
      <c r="I52" s="245">
        <f>'[9]СП-1(н.о.)'!I54</f>
        <v>69010</v>
      </c>
    </row>
    <row r="53" spans="1:9" x14ac:dyDescent="0.2">
      <c r="A53" s="246" t="s">
        <v>114</v>
      </c>
      <c r="B53" s="247" t="str">
        <f>'[9]СП-1(н.о.)'!B55</f>
        <v>090101</v>
      </c>
      <c r="C53" s="228">
        <f>'[9]СП-1(н.о.)'!C55</f>
        <v>2964</v>
      </c>
      <c r="D53" s="228">
        <f>'[9]СП-1(н.о.)'!D55</f>
        <v>298024.37</v>
      </c>
      <c r="E53" s="228">
        <f>'[9]СП-1(н.о.)'!E55</f>
        <v>33549.68</v>
      </c>
      <c r="F53" s="228">
        <f>'[9]СП-1(н.о.)'!F55</f>
        <v>913</v>
      </c>
      <c r="G53" s="228">
        <f>'[9]СП-1(н.о.)'!G55</f>
        <v>140384.63</v>
      </c>
      <c r="H53" s="228">
        <f>'[9]СП-1(н.о.)'!H55</f>
        <v>482</v>
      </c>
      <c r="I53" s="245">
        <f>'[9]СП-1(н.о.)'!I55</f>
        <v>56031.79</v>
      </c>
    </row>
    <row r="54" spans="1:9" x14ac:dyDescent="0.2">
      <c r="A54" s="246" t="s">
        <v>115</v>
      </c>
      <c r="B54" s="247" t="str">
        <f>'[9]СП-1(н.о.)'!B56</f>
        <v>090102</v>
      </c>
      <c r="C54" s="228">
        <f>'[9]СП-1(н.о.)'!C56</f>
        <v>375</v>
      </c>
      <c r="D54" s="228">
        <f>'[9]СП-1(н.о.)'!D56</f>
        <v>49216</v>
      </c>
      <c r="E54" s="228">
        <f>'[9]СП-1(н.о.)'!E56</f>
        <v>33577.86</v>
      </c>
      <c r="F54" s="228">
        <f>'[9]СП-1(н.о.)'!F56</f>
        <v>481</v>
      </c>
      <c r="G54" s="228">
        <f>'[9]СП-1(н.о.)'!G56</f>
        <v>27325.07</v>
      </c>
      <c r="H54" s="228">
        <f>'[9]СП-1(н.о.)'!H56</f>
        <v>44</v>
      </c>
      <c r="I54" s="245">
        <f>'[9]СП-1(н.о.)'!I56</f>
        <v>391</v>
      </c>
    </row>
    <row r="55" spans="1:9" x14ac:dyDescent="0.2">
      <c r="A55" s="246" t="s">
        <v>116</v>
      </c>
      <c r="B55" s="247" t="str">
        <f>'[9]СП-1(н.о.)'!B57</f>
        <v>090103</v>
      </c>
      <c r="C55" s="228">
        <f>'[9]СП-1(н.о.)'!C57</f>
        <v>17</v>
      </c>
      <c r="D55" s="228">
        <f>'[9]СП-1(н.о.)'!D57</f>
        <v>211.21</v>
      </c>
      <c r="E55" s="228">
        <f>'[9]СП-1(н.о.)'!E57</f>
        <v>2785.59</v>
      </c>
      <c r="F55" s="228">
        <f>'[9]СП-1(н.о.)'!F57</f>
        <v>0</v>
      </c>
      <c r="G55" s="228">
        <f>'[9]СП-1(н.о.)'!G57</f>
        <v>0</v>
      </c>
      <c r="H55" s="228">
        <f>'[9]СП-1(н.о.)'!H57</f>
        <v>0</v>
      </c>
      <c r="I55" s="245">
        <f>'[9]СП-1(н.о.)'!I57</f>
        <v>0</v>
      </c>
    </row>
    <row r="56" spans="1:9" ht="25.5" x14ac:dyDescent="0.2">
      <c r="A56" s="246" t="s">
        <v>127</v>
      </c>
      <c r="B56" s="247" t="str">
        <f>'[9]СП-1(н.о.)'!B58</f>
        <v>090104</v>
      </c>
      <c r="C56" s="228">
        <f>'[9]СП-1(н.о.)'!C58</f>
        <v>21180</v>
      </c>
      <c r="D56" s="228">
        <f>'[9]СП-1(н.о.)'!D58</f>
        <v>21217.14</v>
      </c>
      <c r="E56" s="228">
        <f>'[9]СП-1(н.о.)'!E58</f>
        <v>16355.97</v>
      </c>
      <c r="F56" s="228">
        <f>'[9]СП-1(н.о.)'!F58</f>
        <v>582</v>
      </c>
      <c r="G56" s="228">
        <f>'[9]СП-1(н.о.)'!G58</f>
        <v>4353.72</v>
      </c>
      <c r="H56" s="228">
        <f>'[9]СП-1(н.о.)'!H58</f>
        <v>258</v>
      </c>
      <c r="I56" s="245">
        <f>'[9]СП-1(н.о.)'!I58</f>
        <v>4319</v>
      </c>
    </row>
    <row r="57" spans="1:9" x14ac:dyDescent="0.2">
      <c r="A57" s="246" t="s">
        <v>118</v>
      </c>
      <c r="B57" s="247" t="str">
        <f>'[9]СП-1(н.о.)'!B59</f>
        <v>090105</v>
      </c>
      <c r="C57" s="228">
        <f>'[9]СП-1(н.о.)'!C59</f>
        <v>37018</v>
      </c>
      <c r="D57" s="228">
        <f>'[9]СП-1(н.о.)'!D59</f>
        <v>69392.789999999994</v>
      </c>
      <c r="E57" s="228">
        <f>'[9]СП-1(н.о.)'!E59</f>
        <v>46302.85</v>
      </c>
      <c r="F57" s="228">
        <f>'[9]СП-1(н.о.)'!F59</f>
        <v>673</v>
      </c>
      <c r="G57" s="228">
        <f>'[9]СП-1(н.о.)'!G59</f>
        <v>11996.41</v>
      </c>
      <c r="H57" s="228">
        <f>'[9]СП-1(н.о.)'!H59</f>
        <v>327</v>
      </c>
      <c r="I57" s="245">
        <f>'[9]СП-1(н.о.)'!I59</f>
        <v>7475.5</v>
      </c>
    </row>
    <row r="58" spans="1:9" x14ac:dyDescent="0.2">
      <c r="A58" s="246" t="s">
        <v>119</v>
      </c>
      <c r="B58" s="247" t="str">
        <f>'[9]СП-1(н.о.)'!B60</f>
        <v>090199</v>
      </c>
      <c r="C58" s="228">
        <f>'[9]СП-1(н.о.)'!C60</f>
        <v>3471</v>
      </c>
      <c r="D58" s="228">
        <f>'[9]СП-1(н.о.)'!D60</f>
        <v>3961.8</v>
      </c>
      <c r="E58" s="228">
        <f>'[9]СП-1(н.о.)'!E60</f>
        <v>13666.34</v>
      </c>
      <c r="F58" s="228">
        <f>'[9]СП-1(н.о.)'!F60</f>
        <v>149</v>
      </c>
      <c r="G58" s="228">
        <f>'[9]СП-1(н.о.)'!G60</f>
        <v>1472.82</v>
      </c>
      <c r="H58" s="228">
        <f>'[9]СП-1(н.о.)'!H60</f>
        <v>59</v>
      </c>
      <c r="I58" s="245">
        <f>'[9]СП-1(н.о.)'!I60</f>
        <v>793</v>
      </c>
    </row>
    <row r="59" spans="1:9" x14ac:dyDescent="0.2">
      <c r="A59" s="243" t="s">
        <v>120</v>
      </c>
      <c r="B59" s="244" t="str">
        <f>'[9]СП-1(н.о.)'!B61</f>
        <v>0902</v>
      </c>
      <c r="C59" s="228">
        <f>'[9]СП-1(н.о.)'!C61</f>
        <v>16741</v>
      </c>
      <c r="D59" s="228">
        <f>'[9]СП-1(н.о.)'!D61</f>
        <v>708281</v>
      </c>
      <c r="E59" s="228">
        <f>'[9]СП-1(н.о.)'!E61</f>
        <v>363688</v>
      </c>
      <c r="F59" s="228">
        <f>'[9]СП-1(н.о.)'!F61</f>
        <v>2925</v>
      </c>
      <c r="G59" s="228">
        <f>'[9]СП-1(н.о.)'!G61</f>
        <v>225594</v>
      </c>
      <c r="H59" s="228">
        <f>'[9]СП-1(н.о.)'!H61</f>
        <v>900</v>
      </c>
      <c r="I59" s="245">
        <f>'[9]СП-1(н.о.)'!I61</f>
        <v>101435</v>
      </c>
    </row>
    <row r="60" spans="1:9" x14ac:dyDescent="0.2">
      <c r="A60" s="246" t="s">
        <v>114</v>
      </c>
      <c r="B60" s="247" t="str">
        <f>'[9]СП-1(н.о.)'!B62</f>
        <v>090201</v>
      </c>
      <c r="C60" s="228">
        <f>'[9]СП-1(н.о.)'!C62</f>
        <v>211</v>
      </c>
      <c r="D60" s="228">
        <f>'[9]СП-1(н.о.)'!D62</f>
        <v>51442.01</v>
      </c>
      <c r="E60" s="228">
        <f>'[9]СП-1(н.о.)'!E62</f>
        <v>5865.98</v>
      </c>
      <c r="F60" s="228">
        <f>'[9]СП-1(н.о.)'!F62</f>
        <v>74</v>
      </c>
      <c r="G60" s="228">
        <f>'[9]СП-1(н.о.)'!G62</f>
        <v>47367.05</v>
      </c>
      <c r="H60" s="228">
        <f>'[9]СП-1(н.о.)'!H62</f>
        <v>54</v>
      </c>
      <c r="I60" s="245">
        <f>'[9]СП-1(н.о.)'!I62</f>
        <v>11569.29</v>
      </c>
    </row>
    <row r="61" spans="1:9" x14ac:dyDescent="0.2">
      <c r="A61" s="246" t="s">
        <v>115</v>
      </c>
      <c r="B61" s="247" t="str">
        <f>'[9]СП-1(н.о.)'!B63</f>
        <v>090202</v>
      </c>
      <c r="C61" s="228">
        <f>'[9]СП-1(н.о.)'!C63</f>
        <v>102</v>
      </c>
      <c r="D61" s="228">
        <f>'[9]СП-1(н.о.)'!D63</f>
        <v>34279.769999999997</v>
      </c>
      <c r="E61" s="228">
        <f>'[9]СП-1(н.о.)'!E63</f>
        <v>18888.849999999999</v>
      </c>
      <c r="F61" s="228">
        <f>'[9]СП-1(н.о.)'!F63</f>
        <v>571</v>
      </c>
      <c r="G61" s="228">
        <f>'[9]СП-1(н.о.)'!G63</f>
        <v>33533.18</v>
      </c>
      <c r="H61" s="228">
        <f>'[9]СП-1(н.о.)'!H63</f>
        <v>43</v>
      </c>
      <c r="I61" s="245">
        <f>'[9]СП-1(н.о.)'!I63</f>
        <v>3668</v>
      </c>
    </row>
    <row r="62" spans="1:9" x14ac:dyDescent="0.2">
      <c r="A62" s="246" t="s">
        <v>116</v>
      </c>
      <c r="B62" s="247" t="str">
        <f>'[9]СП-1(н.о.)'!B64</f>
        <v>090203</v>
      </c>
      <c r="C62" s="228">
        <f>'[9]СП-1(н.о.)'!C64</f>
        <v>268</v>
      </c>
      <c r="D62" s="228">
        <f>'[9]СП-1(н.о.)'!D64</f>
        <v>34440.06</v>
      </c>
      <c r="E62" s="228">
        <f>'[9]СП-1(н.о.)'!E64</f>
        <v>20259.52</v>
      </c>
      <c r="F62" s="228">
        <f>'[9]СП-1(н.о.)'!F64</f>
        <v>6</v>
      </c>
      <c r="G62" s="228">
        <f>'[9]СП-1(н.о.)'!G64</f>
        <v>4451</v>
      </c>
      <c r="H62" s="228">
        <f>'[9]СП-1(н.о.)'!H64</f>
        <v>7</v>
      </c>
      <c r="I62" s="245">
        <f>'[9]СП-1(н.о.)'!I64</f>
        <v>1321</v>
      </c>
    </row>
    <row r="63" spans="1:9" ht="25.5" x14ac:dyDescent="0.2">
      <c r="A63" s="246" t="s">
        <v>128</v>
      </c>
      <c r="B63" s="247" t="str">
        <f>'[9]СП-1(н.о.)'!B65</f>
        <v>090204</v>
      </c>
      <c r="C63" s="228">
        <f>'[9]СП-1(н.о.)'!C65</f>
        <v>15346</v>
      </c>
      <c r="D63" s="228">
        <f>'[9]СП-1(н.о.)'!D65</f>
        <v>350428.71</v>
      </c>
      <c r="E63" s="228">
        <f>'[9]СП-1(н.о.)'!E65</f>
        <v>192902.28</v>
      </c>
      <c r="F63" s="228">
        <f>'[9]СП-1(н.о.)'!F65</f>
        <v>2170</v>
      </c>
      <c r="G63" s="228">
        <f>'[9]СП-1(н.о.)'!G65</f>
        <v>108824.92</v>
      </c>
      <c r="H63" s="228">
        <f>'[9]СП-1(н.о.)'!H65</f>
        <v>706</v>
      </c>
      <c r="I63" s="245">
        <f>'[9]СП-1(н.о.)'!I65</f>
        <v>55994.97</v>
      </c>
    </row>
    <row r="64" spans="1:9" x14ac:dyDescent="0.2">
      <c r="A64" s="246" t="s">
        <v>122</v>
      </c>
      <c r="B64" s="247" t="str">
        <f>'[9]СП-1(н.о.)'!B66</f>
        <v>090205</v>
      </c>
      <c r="C64" s="228">
        <f>'[9]СП-1(н.о.)'!C66</f>
        <v>299</v>
      </c>
      <c r="D64" s="228">
        <f>'[9]СП-1(н.о.)'!D66</f>
        <v>169250.52</v>
      </c>
      <c r="E64" s="228">
        <f>'[9]СП-1(н.о.)'!E66</f>
        <v>69252.86</v>
      </c>
      <c r="F64" s="228">
        <f>'[9]СП-1(н.о.)'!F66</f>
        <v>21</v>
      </c>
      <c r="G64" s="228">
        <f>'[9]СП-1(н.о.)'!G66</f>
        <v>25943.200000000001</v>
      </c>
      <c r="H64" s="228">
        <f>'[9]СП-1(н.о.)'!H66</f>
        <v>63</v>
      </c>
      <c r="I64" s="245">
        <f>'[9]СП-1(н.о.)'!I66</f>
        <v>26647</v>
      </c>
    </row>
    <row r="65" spans="1:26" s="86" customFormat="1" ht="25.5" x14ac:dyDescent="0.2">
      <c r="A65" s="246" t="s">
        <v>123</v>
      </c>
      <c r="B65" s="247" t="str">
        <f>'[9]СП-1(н.о.)'!B67</f>
        <v>090206</v>
      </c>
      <c r="C65" s="228">
        <f>'[9]СП-1(н.о.)'!C67</f>
        <v>0</v>
      </c>
      <c r="D65" s="228">
        <f>'[9]СП-1(н.о.)'!D67</f>
        <v>0</v>
      </c>
      <c r="E65" s="228">
        <f>'[9]СП-1(н.о.)'!E67</f>
        <v>0</v>
      </c>
      <c r="F65" s="228">
        <f>'[9]СП-1(н.о.)'!F67</f>
        <v>0</v>
      </c>
      <c r="G65" s="228">
        <f>'[9]СП-1(н.о.)'!G67</f>
        <v>0</v>
      </c>
      <c r="H65" s="228">
        <f>'[9]СП-1(н.о.)'!H67</f>
        <v>0</v>
      </c>
      <c r="I65" s="245">
        <f>'[9]СП-1(н.о.)'!I67</f>
        <v>0</v>
      </c>
      <c r="K65" s="85"/>
      <c r="L65" s="85"/>
      <c r="M65" s="85"/>
      <c r="N65" s="85"/>
      <c r="O65" s="85"/>
      <c r="P65" s="85"/>
      <c r="Q65" s="85"/>
      <c r="R65" s="85"/>
      <c r="S65" s="85"/>
      <c r="T65" s="85"/>
      <c r="U65" s="85"/>
      <c r="V65" s="85"/>
      <c r="W65" s="85"/>
      <c r="X65" s="85"/>
      <c r="Y65" s="85"/>
      <c r="Z65" s="85"/>
    </row>
    <row r="66" spans="1:26" s="86" customFormat="1" x14ac:dyDescent="0.2">
      <c r="A66" s="246" t="s">
        <v>124</v>
      </c>
      <c r="B66" s="247" t="str">
        <f>'[9]СП-1(н.о.)'!B68</f>
        <v>090299</v>
      </c>
      <c r="C66" s="228">
        <f>'[9]СП-1(н.о.)'!C68</f>
        <v>515</v>
      </c>
      <c r="D66" s="228">
        <f>'[9]СП-1(н.о.)'!D68</f>
        <v>68440</v>
      </c>
      <c r="E66" s="228">
        <f>'[9]СП-1(н.о.)'!E68</f>
        <v>56518.67</v>
      </c>
      <c r="F66" s="228">
        <f>'[9]СП-1(н.о.)'!F68</f>
        <v>83</v>
      </c>
      <c r="G66" s="228">
        <f>'[9]СП-1(н.о.)'!G68</f>
        <v>5474.6</v>
      </c>
      <c r="H66" s="228">
        <f>'[9]СП-1(н.о.)'!H68</f>
        <v>27</v>
      </c>
      <c r="I66" s="245">
        <f>'[9]СП-1(н.о.)'!I68</f>
        <v>2235</v>
      </c>
      <c r="J66" s="85"/>
      <c r="K66" s="85"/>
      <c r="L66" s="85"/>
      <c r="M66" s="85"/>
      <c r="N66" s="85"/>
      <c r="O66" s="85"/>
      <c r="P66" s="85"/>
      <c r="Q66" s="85"/>
      <c r="R66" s="85"/>
      <c r="S66" s="85"/>
      <c r="T66" s="85"/>
      <c r="U66" s="85"/>
      <c r="V66" s="85"/>
      <c r="W66" s="85"/>
      <c r="X66" s="85"/>
      <c r="Y66" s="85"/>
      <c r="Z66" s="85"/>
    </row>
    <row r="67" spans="1:26" s="86" customFormat="1" x14ac:dyDescent="0.2">
      <c r="A67" s="243" t="s">
        <v>129</v>
      </c>
      <c r="B67" s="244" t="str">
        <f>'[9]СП-1(н.о.)'!B69</f>
        <v>89</v>
      </c>
      <c r="C67" s="228">
        <f>'[9]СП-1(н.о.)'!C69</f>
        <v>107023</v>
      </c>
      <c r="D67" s="228">
        <f>'[9]СП-1(н.о.)'!D69</f>
        <v>1847932</v>
      </c>
      <c r="E67" s="228">
        <f>'[9]СП-1(н.о.)'!E69</f>
        <v>898625</v>
      </c>
      <c r="F67" s="228">
        <f>'[9]СП-1(н.о.)'!F69</f>
        <v>6199</v>
      </c>
      <c r="G67" s="228">
        <f>'[9]СП-1(н.о.)'!G69</f>
        <v>469597</v>
      </c>
      <c r="H67" s="228">
        <f>'[9]СП-1(н.о.)'!H69</f>
        <v>2378</v>
      </c>
      <c r="I67" s="245">
        <f>'[9]СП-1(н.о.)'!I69</f>
        <v>378686</v>
      </c>
      <c r="J67" s="85"/>
      <c r="K67" s="85"/>
      <c r="L67" s="85"/>
      <c r="M67" s="85"/>
      <c r="N67" s="85"/>
      <c r="O67" s="85"/>
      <c r="P67" s="85"/>
      <c r="Q67" s="85"/>
      <c r="R67" s="85"/>
      <c r="S67" s="85"/>
      <c r="T67" s="85"/>
      <c r="U67" s="85"/>
      <c r="V67" s="85"/>
      <c r="W67" s="85"/>
      <c r="X67" s="85"/>
      <c r="Y67" s="85"/>
      <c r="Z67" s="85"/>
    </row>
    <row r="68" spans="1:26" s="86" customFormat="1" x14ac:dyDescent="0.2">
      <c r="A68" s="243" t="s">
        <v>113</v>
      </c>
      <c r="B68" s="244" t="str">
        <f>'[9]СП-1(н.о.)'!B70</f>
        <v>8901</v>
      </c>
      <c r="C68" s="228">
        <f>'[9]СП-1(н.о.)'!C70</f>
        <v>82889</v>
      </c>
      <c r="D68" s="228">
        <f>'[9]СП-1(н.о.)'!D70</f>
        <v>580907</v>
      </c>
      <c r="E68" s="228">
        <f>'[9]СП-1(н.о.)'!E70</f>
        <v>220287</v>
      </c>
      <c r="F68" s="228">
        <f>'[9]СП-1(н.о.)'!F70</f>
        <v>3100</v>
      </c>
      <c r="G68" s="228">
        <f>'[9]СП-1(н.о.)'!G70</f>
        <v>198403</v>
      </c>
      <c r="H68" s="228">
        <f>'[9]СП-1(н.о.)'!H70</f>
        <v>1315</v>
      </c>
      <c r="I68" s="245">
        <f>'[9]СП-1(н.о.)'!I70</f>
        <v>98124</v>
      </c>
      <c r="J68" s="85"/>
      <c r="K68" s="85"/>
      <c r="L68" s="85"/>
      <c r="M68" s="85"/>
      <c r="N68" s="85"/>
      <c r="O68" s="85"/>
      <c r="P68" s="85"/>
      <c r="Q68" s="85"/>
      <c r="R68" s="85"/>
      <c r="S68" s="85"/>
      <c r="T68" s="85"/>
      <c r="U68" s="85"/>
      <c r="V68" s="85"/>
      <c r="W68" s="85"/>
      <c r="X68" s="85"/>
      <c r="Y68" s="85"/>
      <c r="Z68" s="85"/>
    </row>
    <row r="69" spans="1:26" s="86" customFormat="1" x14ac:dyDescent="0.2">
      <c r="A69" s="248" t="s">
        <v>114</v>
      </c>
      <c r="B69" s="249" t="str">
        <f>'[9]СП-1(н.о.)'!B71</f>
        <v>890101</v>
      </c>
      <c r="C69" s="228">
        <f>'[9]СП-1(н.о.)'!C71</f>
        <v>2964</v>
      </c>
      <c r="D69" s="228">
        <f>'[9]СП-1(н.о.)'!D71</f>
        <v>336137.79</v>
      </c>
      <c r="E69" s="228">
        <f>'[9]СП-1(н.о.)'!E71</f>
        <v>39330.959999999999</v>
      </c>
      <c r="F69" s="228">
        <f>'[9]СП-1(н.о.)'!F71</f>
        <v>918</v>
      </c>
      <c r="G69" s="228">
        <f>'[9]СП-1(н.о.)'!G71</f>
        <v>140853.63</v>
      </c>
      <c r="H69" s="228">
        <f>'[9]СП-1(н.о.)'!H71</f>
        <v>486</v>
      </c>
      <c r="I69" s="245">
        <f>'[9]СП-1(н.о.)'!I71</f>
        <v>56168.79</v>
      </c>
      <c r="J69" s="85"/>
      <c r="K69" s="85"/>
      <c r="L69" s="85"/>
      <c r="M69" s="85"/>
      <c r="N69" s="85"/>
      <c r="O69" s="85"/>
      <c r="P69" s="85"/>
      <c r="Q69" s="85"/>
      <c r="R69" s="85"/>
      <c r="S69" s="85"/>
      <c r="T69" s="85"/>
      <c r="U69" s="85"/>
      <c r="V69" s="85"/>
      <c r="W69" s="85"/>
      <c r="X69" s="85"/>
      <c r="Y69" s="85"/>
      <c r="Z69" s="85"/>
    </row>
    <row r="70" spans="1:26" s="86" customFormat="1" x14ac:dyDescent="0.2">
      <c r="A70" s="248" t="s">
        <v>115</v>
      </c>
      <c r="B70" s="249" t="str">
        <f>'[9]СП-1(н.о.)'!B72</f>
        <v>890102</v>
      </c>
      <c r="C70" s="228">
        <f>'[9]СП-1(н.о.)'!C72</f>
        <v>375</v>
      </c>
      <c r="D70" s="228">
        <f>'[9]СП-1(н.о.)'!D72</f>
        <v>61692.86</v>
      </c>
      <c r="E70" s="228">
        <f>'[9]СП-1(н.о.)'!E72</f>
        <v>43130.06</v>
      </c>
      <c r="F70" s="228">
        <f>'[9]СП-1(н.о.)'!F72</f>
        <v>481</v>
      </c>
      <c r="G70" s="228">
        <f>'[9]СП-1(н.о.)'!G72</f>
        <v>27325.07</v>
      </c>
      <c r="H70" s="228">
        <f>'[9]СП-1(н.о.)'!H72</f>
        <v>44</v>
      </c>
      <c r="I70" s="245">
        <f>'[9]СП-1(н.о.)'!I72</f>
        <v>391</v>
      </c>
      <c r="J70" s="85"/>
      <c r="K70" s="85"/>
      <c r="L70" s="85"/>
      <c r="M70" s="85"/>
      <c r="N70" s="85"/>
      <c r="O70" s="85"/>
      <c r="P70" s="85"/>
      <c r="Q70" s="85"/>
      <c r="R70" s="85"/>
      <c r="S70" s="85"/>
      <c r="T70" s="85"/>
      <c r="U70" s="85"/>
      <c r="V70" s="85"/>
      <c r="W70" s="85"/>
      <c r="X70" s="85"/>
      <c r="Y70" s="85"/>
      <c r="Z70" s="85"/>
    </row>
    <row r="71" spans="1:26" s="86" customFormat="1" x14ac:dyDescent="0.2">
      <c r="A71" s="248" t="s">
        <v>116</v>
      </c>
      <c r="B71" s="249" t="str">
        <f>'[9]СП-1(н.о.)'!B73</f>
        <v>890103</v>
      </c>
      <c r="C71" s="228">
        <f>'[9]СП-1(н.о.)'!C73</f>
        <v>26</v>
      </c>
      <c r="D71" s="228">
        <f>'[9]СП-1(н.о.)'!D73</f>
        <v>299.64999999999998</v>
      </c>
      <c r="E71" s="228">
        <f>'[9]СП-1(н.о.)'!E73</f>
        <v>2849.38</v>
      </c>
      <c r="F71" s="228">
        <f>'[9]СП-1(н.о.)'!F73</f>
        <v>0</v>
      </c>
      <c r="G71" s="228">
        <f>'[9]СП-1(н.о.)'!G73</f>
        <v>0</v>
      </c>
      <c r="H71" s="228">
        <f>'[9]СП-1(н.о.)'!H73</f>
        <v>0</v>
      </c>
      <c r="I71" s="245">
        <f>'[9]СП-1(н.о.)'!I73</f>
        <v>0</v>
      </c>
      <c r="J71" s="85"/>
      <c r="K71" s="85"/>
      <c r="L71" s="85"/>
      <c r="M71" s="85"/>
      <c r="N71" s="85"/>
      <c r="O71" s="85"/>
      <c r="P71" s="85"/>
      <c r="Q71" s="85"/>
      <c r="R71" s="85"/>
      <c r="S71" s="85"/>
      <c r="T71" s="85"/>
      <c r="U71" s="85"/>
      <c r="V71" s="85"/>
      <c r="W71" s="85"/>
      <c r="X71" s="85"/>
      <c r="Y71" s="85"/>
      <c r="Z71" s="85"/>
    </row>
    <row r="72" spans="1:26" s="86" customFormat="1" ht="25.5" x14ac:dyDescent="0.2">
      <c r="A72" s="248" t="s">
        <v>130</v>
      </c>
      <c r="B72" s="249" t="str">
        <f>'[9]СП-1(н.о.)'!B74</f>
        <v>890104</v>
      </c>
      <c r="C72" s="228">
        <f>'[9]СП-1(н.о.)'!C74</f>
        <v>37806</v>
      </c>
      <c r="D72" s="228">
        <f>'[9]СП-1(н.о.)'!D74</f>
        <v>59285.58</v>
      </c>
      <c r="E72" s="228">
        <f>'[9]СП-1(н.о.)'!E74</f>
        <v>41992.74</v>
      </c>
      <c r="F72" s="228">
        <f>'[9]СП-1(н.о.)'!F74</f>
        <v>652</v>
      </c>
      <c r="G72" s="228">
        <f>'[9]СП-1(н.о.)'!G74</f>
        <v>9412.4699999999993</v>
      </c>
      <c r="H72" s="228">
        <f>'[9]СП-1(н.о.)'!H74</f>
        <v>302</v>
      </c>
      <c r="I72" s="245">
        <f>'[9]СП-1(н.о.)'!I74</f>
        <v>23473.11</v>
      </c>
      <c r="J72" s="85"/>
      <c r="K72" s="85"/>
      <c r="L72" s="85"/>
      <c r="M72" s="85"/>
      <c r="N72" s="85"/>
      <c r="O72" s="85"/>
      <c r="P72" s="85"/>
      <c r="Q72" s="85"/>
      <c r="R72" s="85"/>
      <c r="S72" s="85"/>
      <c r="T72" s="85"/>
      <c r="U72" s="85"/>
      <c r="V72" s="85"/>
      <c r="W72" s="85"/>
      <c r="X72" s="85"/>
      <c r="Y72" s="85"/>
      <c r="Z72" s="85"/>
    </row>
    <row r="73" spans="1:26" s="86" customFormat="1" x14ac:dyDescent="0.2">
      <c r="A73" s="248" t="s">
        <v>118</v>
      </c>
      <c r="B73" s="249" t="str">
        <f>'[9]СП-1(н.о.)'!B75</f>
        <v>890105</v>
      </c>
      <c r="C73" s="228">
        <f>'[9]СП-1(н.о.)'!C75</f>
        <v>37986</v>
      </c>
      <c r="D73" s="228">
        <f>'[9]СП-1(н.о.)'!D75</f>
        <v>118552.11</v>
      </c>
      <c r="E73" s="228">
        <f>'[9]СП-1(н.о.)'!E75</f>
        <v>78631.929999999993</v>
      </c>
      <c r="F73" s="228">
        <f>'[9]СП-1(н.о.)'!F75</f>
        <v>900</v>
      </c>
      <c r="G73" s="228">
        <f>'[9]СП-1(н.о.)'!G75</f>
        <v>19338.669999999998</v>
      </c>
      <c r="H73" s="228">
        <f>'[9]СП-1(н.о.)'!H75</f>
        <v>424</v>
      </c>
      <c r="I73" s="245">
        <f>'[9]СП-1(н.о.)'!I75</f>
        <v>17298.5</v>
      </c>
      <c r="K73" s="85"/>
      <c r="L73" s="85"/>
      <c r="M73" s="85"/>
      <c r="N73" s="85"/>
      <c r="O73" s="85"/>
      <c r="P73" s="85"/>
      <c r="Q73" s="85"/>
      <c r="R73" s="85"/>
      <c r="S73" s="85"/>
      <c r="T73" s="85"/>
      <c r="U73" s="85"/>
      <c r="V73" s="85"/>
      <c r="W73" s="85"/>
      <c r="X73" s="85"/>
      <c r="Y73" s="85"/>
      <c r="Z73" s="85"/>
    </row>
    <row r="74" spans="1:26" x14ac:dyDescent="0.2">
      <c r="A74" s="248" t="s">
        <v>119</v>
      </c>
      <c r="B74" s="249" t="str">
        <f>'[9]СП-1(н.о.)'!B76</f>
        <v>890199</v>
      </c>
      <c r="C74" s="228">
        <f>'[9]СП-1(н.о.)'!C76</f>
        <v>3732</v>
      </c>
      <c r="D74" s="228">
        <f>'[9]СП-1(н.о.)'!D76</f>
        <v>4938.97</v>
      </c>
      <c r="E74" s="228">
        <f>'[9]СП-1(н.о.)'!E76</f>
        <v>14351.82</v>
      </c>
      <c r="F74" s="228">
        <f>'[9]СП-1(н.о.)'!F76</f>
        <v>149</v>
      </c>
      <c r="G74" s="228">
        <f>'[9]СП-1(н.о.)'!G76</f>
        <v>1472.82</v>
      </c>
      <c r="H74" s="228">
        <f>'[9]СП-1(н.о.)'!H76</f>
        <v>59</v>
      </c>
      <c r="I74" s="245">
        <f>'[9]СП-1(н.о.)'!I76</f>
        <v>793</v>
      </c>
    </row>
    <row r="75" spans="1:26" x14ac:dyDescent="0.2">
      <c r="A75" s="248" t="s">
        <v>120</v>
      </c>
      <c r="B75" s="249" t="str">
        <f>'[9]СП-1(н.о.)'!B77</f>
        <v>8902</v>
      </c>
      <c r="C75" s="228">
        <f>'[9]СП-1(н.о.)'!C77</f>
        <v>24134</v>
      </c>
      <c r="D75" s="228">
        <f>'[9]СП-1(н.о.)'!D77</f>
        <v>1267025</v>
      </c>
      <c r="E75" s="228">
        <f>'[9]СП-1(н.о.)'!E77</f>
        <v>678338</v>
      </c>
      <c r="F75" s="228">
        <f>'[9]СП-1(н.о.)'!F77</f>
        <v>3099</v>
      </c>
      <c r="G75" s="228">
        <f>'[9]СП-1(н.о.)'!G77</f>
        <v>271194</v>
      </c>
      <c r="H75" s="228">
        <f>'[9]СП-1(н.о.)'!H77</f>
        <v>1063</v>
      </c>
      <c r="I75" s="245">
        <f>'[9]СП-1(н.о.)'!I77</f>
        <v>280562</v>
      </c>
    </row>
    <row r="76" spans="1:26" x14ac:dyDescent="0.2">
      <c r="A76" s="248" t="s">
        <v>114</v>
      </c>
      <c r="B76" s="249" t="str">
        <f>'[9]СП-1(н.о.)'!B78</f>
        <v>890201</v>
      </c>
      <c r="C76" s="228">
        <f>'[9]СП-1(н.о.)'!C78</f>
        <v>211</v>
      </c>
      <c r="D76" s="228">
        <f>'[9]СП-1(н.о.)'!D78</f>
        <v>55087.95</v>
      </c>
      <c r="E76" s="228">
        <f>'[9]СП-1(н.о.)'!E78</f>
        <v>6337.21</v>
      </c>
      <c r="F76" s="228">
        <f>'[9]СП-1(н.о.)'!F78</f>
        <v>75</v>
      </c>
      <c r="G76" s="228">
        <f>'[9]СП-1(н.о.)'!G78</f>
        <v>47512.05</v>
      </c>
      <c r="H76" s="228">
        <f>'[9]СП-1(н.о.)'!H78</f>
        <v>55</v>
      </c>
      <c r="I76" s="245">
        <f>'[9]СП-1(н.о.)'!I78</f>
        <v>11596.29</v>
      </c>
    </row>
    <row r="77" spans="1:26" x14ac:dyDescent="0.2">
      <c r="A77" s="248" t="s">
        <v>115</v>
      </c>
      <c r="B77" s="249" t="str">
        <f>'[9]СП-1(н.о.)'!B79</f>
        <v>890202</v>
      </c>
      <c r="C77" s="228">
        <f>'[9]СП-1(н.о.)'!C79</f>
        <v>102</v>
      </c>
      <c r="D77" s="228">
        <f>'[9]СП-1(н.о.)'!D79</f>
        <v>38518.19</v>
      </c>
      <c r="E77" s="228">
        <f>'[9]СП-1(н.о.)'!E79</f>
        <v>22732.17</v>
      </c>
      <c r="F77" s="228">
        <f>'[9]СП-1(н.о.)'!F79</f>
        <v>571</v>
      </c>
      <c r="G77" s="228">
        <f>'[9]СП-1(н.о.)'!G79</f>
        <v>33533.18</v>
      </c>
      <c r="H77" s="228">
        <f>'[9]СП-1(н.о.)'!H79</f>
        <v>43</v>
      </c>
      <c r="I77" s="245">
        <f>'[9]СП-1(н.о.)'!I79</f>
        <v>3668</v>
      </c>
    </row>
    <row r="78" spans="1:26" x14ac:dyDescent="0.2">
      <c r="A78" s="246" t="s">
        <v>116</v>
      </c>
      <c r="B78" s="247" t="str">
        <f>'[9]СП-1(н.о.)'!B80</f>
        <v>890203</v>
      </c>
      <c r="C78" s="228">
        <f>'[9]СП-1(н.о.)'!C80</f>
        <v>313</v>
      </c>
      <c r="D78" s="228">
        <f>'[9]СП-1(н.о.)'!D80</f>
        <v>47435.91</v>
      </c>
      <c r="E78" s="228">
        <f>'[9]СП-1(н.о.)'!E80</f>
        <v>28322.77</v>
      </c>
      <c r="F78" s="228">
        <f>'[9]СП-1(н.о.)'!F80</f>
        <v>6</v>
      </c>
      <c r="G78" s="228">
        <f>'[9]СП-1(н.о.)'!G80</f>
        <v>4451</v>
      </c>
      <c r="H78" s="228">
        <f>'[9]СП-1(н.о.)'!H80</f>
        <v>8</v>
      </c>
      <c r="I78" s="245">
        <f>'[9]СП-1(н.о.)'!I80</f>
        <v>3321</v>
      </c>
    </row>
    <row r="79" spans="1:26" ht="25.5" x14ac:dyDescent="0.2">
      <c r="A79" s="246" t="s">
        <v>131</v>
      </c>
      <c r="B79" s="247" t="str">
        <f>'[9]СП-1(н.о.)'!B81</f>
        <v>890204</v>
      </c>
      <c r="C79" s="228">
        <f>'[9]СП-1(н.о.)'!C81</f>
        <v>22119</v>
      </c>
      <c r="D79" s="228">
        <f>'[9]СП-1(н.о.)'!D81</f>
        <v>615721.11</v>
      </c>
      <c r="E79" s="228">
        <f>'[9]СП-1(н.о.)'!E81</f>
        <v>342356.71</v>
      </c>
      <c r="F79" s="228">
        <f>'[9]СП-1(н.о.)'!F81</f>
        <v>2339</v>
      </c>
      <c r="G79" s="228">
        <f>'[9]СП-1(н.о.)'!G81</f>
        <v>135274.91</v>
      </c>
      <c r="H79" s="228">
        <f>'[9]СП-1(н.о.)'!H81</f>
        <v>838</v>
      </c>
      <c r="I79" s="245">
        <f>'[9]СП-1(н.о.)'!I81</f>
        <v>108418.5</v>
      </c>
    </row>
    <row r="80" spans="1:26" x14ac:dyDescent="0.2">
      <c r="A80" s="246" t="s">
        <v>122</v>
      </c>
      <c r="B80" s="247" t="str">
        <f>'[9]СП-1(н.о.)'!B82</f>
        <v>890205</v>
      </c>
      <c r="C80" s="228">
        <f>'[9]СП-1(н.о.)'!C82</f>
        <v>329</v>
      </c>
      <c r="D80" s="228">
        <f>'[9]СП-1(н.о.)'!D82</f>
        <v>220641.77</v>
      </c>
      <c r="E80" s="228">
        <f>'[9]СП-1(н.о.)'!E82</f>
        <v>88211.99</v>
      </c>
      <c r="F80" s="228">
        <f>'[9]СП-1(н.о.)'!F82</f>
        <v>23</v>
      </c>
      <c r="G80" s="228">
        <f>'[9]СП-1(н.о.)'!G82</f>
        <v>43991.54</v>
      </c>
      <c r="H80" s="228">
        <f>'[9]СП-1(н.о.)'!H82</f>
        <v>84</v>
      </c>
      <c r="I80" s="245">
        <f>'[9]СП-1(н.о.)'!I82</f>
        <v>150216</v>
      </c>
    </row>
    <row r="81" spans="1:9" ht="25.5" x14ac:dyDescent="0.2">
      <c r="A81" s="246" t="s">
        <v>123</v>
      </c>
      <c r="B81" s="247" t="str">
        <f>'[9]СП-1(н.о.)'!B83</f>
        <v>890206</v>
      </c>
      <c r="C81" s="228">
        <f>'[9]СП-1(н.о.)'!C83</f>
        <v>0</v>
      </c>
      <c r="D81" s="228">
        <f>'[9]СП-1(н.о.)'!D83</f>
        <v>0</v>
      </c>
      <c r="E81" s="228">
        <f>'[9]СП-1(н.о.)'!E83</f>
        <v>0</v>
      </c>
      <c r="F81" s="228">
        <f>'[9]СП-1(н.о.)'!F83</f>
        <v>0</v>
      </c>
      <c r="G81" s="228">
        <f>'[9]СП-1(н.о.)'!G83</f>
        <v>0</v>
      </c>
      <c r="H81" s="228">
        <f>'[9]СП-1(н.о.)'!H83</f>
        <v>0</v>
      </c>
      <c r="I81" s="245">
        <f>'[9]СП-1(н.о.)'!I83</f>
        <v>0</v>
      </c>
    </row>
    <row r="82" spans="1:9" x14ac:dyDescent="0.2">
      <c r="A82" s="246" t="s">
        <v>124</v>
      </c>
      <c r="B82" s="247" t="str">
        <f>'[9]СП-1(н.о.)'!B84</f>
        <v>890299</v>
      </c>
      <c r="C82" s="228">
        <f>'[9]СП-1(н.о.)'!C84</f>
        <v>1060</v>
      </c>
      <c r="D82" s="228">
        <f>'[9]СП-1(н.о.)'!D84</f>
        <v>289620</v>
      </c>
      <c r="E82" s="228">
        <f>'[9]СП-1(н.о.)'!E84</f>
        <v>190377.59</v>
      </c>
      <c r="F82" s="228">
        <f>'[9]СП-1(н.о.)'!F84</f>
        <v>85</v>
      </c>
      <c r="G82" s="228">
        <f>'[9]СП-1(н.о.)'!G84</f>
        <v>6431.6</v>
      </c>
      <c r="H82" s="228">
        <f>'[9]СП-1(н.о.)'!H84</f>
        <v>35</v>
      </c>
      <c r="I82" s="245">
        <f>'[9]СП-1(н.о.)'!I84</f>
        <v>3342.38</v>
      </c>
    </row>
    <row r="83" spans="1:9" x14ac:dyDescent="0.2">
      <c r="A83" s="243" t="s">
        <v>132</v>
      </c>
      <c r="B83" s="244" t="str">
        <f>'[9]СП-1(н.о.)'!B85</f>
        <v>10</v>
      </c>
      <c r="C83" s="228">
        <f>'[9]СП-1(н.о.)'!C85</f>
        <v>671602</v>
      </c>
      <c r="D83" s="228">
        <f>'[9]СП-1(н.о.)'!D85</f>
        <v>3683585</v>
      </c>
      <c r="E83" s="228">
        <f>'[9]СП-1(н.о.)'!E85</f>
        <v>2404048</v>
      </c>
      <c r="F83" s="228">
        <f>'[9]СП-1(н.о.)'!F85</f>
        <v>21305</v>
      </c>
      <c r="G83" s="228">
        <f>'[9]СП-1(н.о.)'!G85</f>
        <v>1501065</v>
      </c>
      <c r="H83" s="228">
        <f>'[9]СП-1(н.о.)'!H85</f>
        <v>10303</v>
      </c>
      <c r="I83" s="245">
        <f>'[9]СП-1(н.о.)'!I85</f>
        <v>1911568</v>
      </c>
    </row>
    <row r="84" spans="1:9" ht="25.5" x14ac:dyDescent="0.2">
      <c r="A84" s="243" t="s">
        <v>133</v>
      </c>
      <c r="B84" s="244" t="str">
        <f>'[9]СП-1(н.о.)'!B86</f>
        <v>1001</v>
      </c>
      <c r="C84" s="228">
        <f>'[9]СП-1(н.о.)'!C86</f>
        <v>489732</v>
      </c>
      <c r="D84" s="228">
        <f>'[9]СП-1(н.о.)'!D86</f>
        <v>2773928</v>
      </c>
      <c r="E84" s="228">
        <f>'[9]СП-1(н.о.)'!E86</f>
        <v>1921979</v>
      </c>
      <c r="F84" s="228">
        <f>'[9]СП-1(н.о.)'!F86</f>
        <v>20340</v>
      </c>
      <c r="G84" s="228">
        <f>'[9]СП-1(н.о.)'!G86</f>
        <v>1263172</v>
      </c>
      <c r="H84" s="228">
        <f>'[9]СП-1(н.о.)'!H86</f>
        <v>9094</v>
      </c>
      <c r="I84" s="245">
        <f>'[9]СП-1(н.о.)'!I86</f>
        <v>1338974</v>
      </c>
    </row>
    <row r="85" spans="1:9" x14ac:dyDescent="0.2">
      <c r="A85" s="246" t="s">
        <v>134</v>
      </c>
      <c r="B85" s="247" t="str">
        <f>'[9]СП-1(н.о.)'!B87</f>
        <v>100101</v>
      </c>
      <c r="C85" s="228">
        <f>'[9]СП-1(н.о.)'!C87</f>
        <v>399690</v>
      </c>
      <c r="D85" s="228">
        <f>'[9]СП-1(н.о.)'!D87</f>
        <v>2184016.92</v>
      </c>
      <c r="E85" s="228">
        <f>'[9]СП-1(н.о.)'!E87</f>
        <v>1516517.93</v>
      </c>
      <c r="F85" s="228">
        <f>'[9]СП-1(н.о.)'!F87</f>
        <v>17610</v>
      </c>
      <c r="G85" s="228">
        <f>'[9]СП-1(н.о.)'!G87</f>
        <v>1089258.51</v>
      </c>
      <c r="H85" s="228">
        <f>'[9]СП-1(н.о.)'!H87</f>
        <v>7777</v>
      </c>
      <c r="I85" s="245">
        <f>'[9]СП-1(н.о.)'!I87</f>
        <v>1136804.1599999999</v>
      </c>
    </row>
    <row r="86" spans="1:9" x14ac:dyDescent="0.2">
      <c r="A86" s="246" t="s">
        <v>135</v>
      </c>
      <c r="B86" s="247" t="str">
        <f>'[9]СП-1(н.о.)'!B88</f>
        <v>100102</v>
      </c>
      <c r="C86" s="228">
        <f>'[9]СП-1(н.о.)'!C88</f>
        <v>42339</v>
      </c>
      <c r="D86" s="228">
        <f>'[9]СП-1(н.о.)'!D88</f>
        <v>476568.78</v>
      </c>
      <c r="E86" s="228">
        <f>'[9]СП-1(н.о.)'!E88</f>
        <v>327857.42</v>
      </c>
      <c r="F86" s="228">
        <f>'[9]СП-1(н.о.)'!F88</f>
        <v>2248</v>
      </c>
      <c r="G86" s="228">
        <f>'[9]СП-1(н.о.)'!G88</f>
        <v>133974.26</v>
      </c>
      <c r="H86" s="228">
        <f>'[9]СП-1(н.о.)'!H88</f>
        <v>954</v>
      </c>
      <c r="I86" s="245">
        <f>'[9]СП-1(н.о.)'!I88</f>
        <v>128306.77</v>
      </c>
    </row>
    <row r="87" spans="1:9" x14ac:dyDescent="0.2">
      <c r="A87" s="246" t="s">
        <v>136</v>
      </c>
      <c r="B87" s="247" t="str">
        <f>'[9]СП-1(н.о.)'!B89</f>
        <v>100103</v>
      </c>
      <c r="C87" s="228">
        <f>'[9]СП-1(н.о.)'!C89</f>
        <v>2567</v>
      </c>
      <c r="D87" s="228">
        <f>'[9]СП-1(н.о.)'!D89</f>
        <v>54094.28</v>
      </c>
      <c r="E87" s="228">
        <f>'[9]СП-1(н.о.)'!E89</f>
        <v>38755.19</v>
      </c>
      <c r="F87" s="228">
        <f>'[9]СП-1(н.о.)'!F89</f>
        <v>159</v>
      </c>
      <c r="G87" s="228">
        <f>'[9]СП-1(н.о.)'!G89</f>
        <v>15687.2</v>
      </c>
      <c r="H87" s="228">
        <f>'[9]СП-1(н.о.)'!H89</f>
        <v>147</v>
      </c>
      <c r="I87" s="245">
        <f>'[9]СП-1(н.о.)'!I89</f>
        <v>42450.66</v>
      </c>
    </row>
    <row r="88" spans="1:9" x14ac:dyDescent="0.2">
      <c r="A88" s="246" t="s">
        <v>137</v>
      </c>
      <c r="B88" s="247" t="str">
        <f>'[9]СП-1(н.о.)'!B90</f>
        <v>100104</v>
      </c>
      <c r="C88" s="228">
        <f>'[9]СП-1(н.о.)'!C90</f>
        <v>3697</v>
      </c>
      <c r="D88" s="228">
        <f>'[9]СП-1(н.о.)'!D90</f>
        <v>2734.05</v>
      </c>
      <c r="E88" s="228">
        <f>'[9]СП-1(н.о.)'!E90</f>
        <v>1835.95</v>
      </c>
      <c r="F88" s="228">
        <f>'[9]СП-1(н.о.)'!F90</f>
        <v>40</v>
      </c>
      <c r="G88" s="228">
        <f>'[9]СП-1(н.о.)'!G90</f>
        <v>2905.41</v>
      </c>
      <c r="H88" s="228">
        <f>'[9]СП-1(н.о.)'!H90</f>
        <v>13</v>
      </c>
      <c r="I88" s="245">
        <f>'[9]СП-1(н.о.)'!I90</f>
        <v>3208</v>
      </c>
    </row>
    <row r="89" spans="1:9" x14ac:dyDescent="0.2">
      <c r="A89" s="246" t="s">
        <v>138</v>
      </c>
      <c r="B89" s="247" t="str">
        <f>'[9]СП-1(н.о.)'!B91</f>
        <v>100105</v>
      </c>
      <c r="C89" s="228">
        <f>'[9]СП-1(н.о.)'!C91</f>
        <v>565</v>
      </c>
      <c r="D89" s="228">
        <f>'[9]СП-1(н.о.)'!D91</f>
        <v>1644.34</v>
      </c>
      <c r="E89" s="228">
        <f>'[9]СП-1(н.о.)'!E91</f>
        <v>1117.75</v>
      </c>
      <c r="F89" s="228">
        <f>'[9]СП-1(н.о.)'!F91</f>
        <v>32</v>
      </c>
      <c r="G89" s="228">
        <f>'[9]СП-1(н.о.)'!G91</f>
        <v>2922.38</v>
      </c>
      <c r="H89" s="228">
        <f>'[9]СП-1(н.о.)'!H91</f>
        <v>16</v>
      </c>
      <c r="I89" s="245">
        <f>'[9]СП-1(н.о.)'!I91</f>
        <v>2587</v>
      </c>
    </row>
    <row r="90" spans="1:9" x14ac:dyDescent="0.2">
      <c r="A90" s="246" t="s">
        <v>139</v>
      </c>
      <c r="B90" s="247" t="str">
        <f>'[9]СП-1(н.о.)'!B92</f>
        <v>100106</v>
      </c>
      <c r="C90" s="228">
        <f>'[9]СП-1(н.о.)'!C92</f>
        <v>29410</v>
      </c>
      <c r="D90" s="228">
        <f>'[9]СП-1(н.о.)'!D92</f>
        <v>45833.35</v>
      </c>
      <c r="E90" s="228">
        <f>'[9]СП-1(н.о.)'!E92</f>
        <v>30112.09</v>
      </c>
      <c r="F90" s="228">
        <f>'[9]СП-1(н.о.)'!F92</f>
        <v>152</v>
      </c>
      <c r="G90" s="228">
        <f>'[9]СП-1(н.о.)'!G92</f>
        <v>11889.85</v>
      </c>
      <c r="H90" s="228">
        <f>'[9]СП-1(н.о.)'!H92</f>
        <v>146</v>
      </c>
      <c r="I90" s="245">
        <f>'[9]СП-1(н.о.)'!I92</f>
        <v>18277.669999999998</v>
      </c>
    </row>
    <row r="91" spans="1:9" x14ac:dyDescent="0.2">
      <c r="A91" s="246" t="s">
        <v>140</v>
      </c>
      <c r="B91" s="247" t="str">
        <f>'[9]СП-1(н.о.)'!B93</f>
        <v>100107</v>
      </c>
      <c r="C91" s="228">
        <f>'[9]СП-1(н.о.)'!C93</f>
        <v>9295</v>
      </c>
      <c r="D91" s="228">
        <f>'[9]СП-1(н.о.)'!D93</f>
        <v>3076.78</v>
      </c>
      <c r="E91" s="228">
        <f>'[9]СП-1(н.о.)'!E93</f>
        <v>2070.44</v>
      </c>
      <c r="F91" s="228">
        <f>'[9]СП-1(н.о.)'!F93</f>
        <v>13</v>
      </c>
      <c r="G91" s="228">
        <f>'[9]СП-1(н.о.)'!G93</f>
        <v>1012</v>
      </c>
      <c r="H91" s="228">
        <f>'[9]СП-1(н.о.)'!H93</f>
        <v>8</v>
      </c>
      <c r="I91" s="245">
        <f>'[9]СП-1(н.о.)'!I93</f>
        <v>1066</v>
      </c>
    </row>
    <row r="92" spans="1:9" x14ac:dyDescent="0.2">
      <c r="A92" s="246" t="s">
        <v>141</v>
      </c>
      <c r="B92" s="247" t="str">
        <f>'[9]СП-1(н.о.)'!B94</f>
        <v>100108</v>
      </c>
      <c r="C92" s="228">
        <f>'[9]СП-1(н.о.)'!C94</f>
        <v>1363</v>
      </c>
      <c r="D92" s="228">
        <f>'[9]СП-1(н.о.)'!D94</f>
        <v>5247.49</v>
      </c>
      <c r="E92" s="228">
        <f>'[9]СП-1(н.о.)'!E94</f>
        <v>3462.61</v>
      </c>
      <c r="F92" s="228">
        <f>'[9]СП-1(н.о.)'!F94</f>
        <v>85</v>
      </c>
      <c r="G92" s="228">
        <f>'[9]СП-1(н.о.)'!G94</f>
        <v>4900.5</v>
      </c>
      <c r="H92" s="228">
        <f>'[9]СП-1(н.о.)'!H94</f>
        <v>28</v>
      </c>
      <c r="I92" s="245">
        <f>'[9]СП-1(н.о.)'!I94</f>
        <v>4138.76</v>
      </c>
    </row>
    <row r="93" spans="1:9" x14ac:dyDescent="0.2">
      <c r="A93" s="246" t="s">
        <v>142</v>
      </c>
      <c r="B93" s="247" t="str">
        <f>'[9]СП-1(н.о.)'!B95</f>
        <v>100109</v>
      </c>
      <c r="C93" s="228">
        <f>'[9]СП-1(н.о.)'!C95</f>
        <v>0</v>
      </c>
      <c r="D93" s="228">
        <f>'[9]СП-1(н.о.)'!D95</f>
        <v>0</v>
      </c>
      <c r="E93" s="228">
        <f>'[9]СП-1(н.о.)'!E95</f>
        <v>0</v>
      </c>
      <c r="F93" s="228">
        <f>'[9]СП-1(н.о.)'!F95</f>
        <v>0</v>
      </c>
      <c r="G93" s="228">
        <f>'[9]СП-1(н.о.)'!G95</f>
        <v>0</v>
      </c>
      <c r="H93" s="228">
        <f>'[9]СП-1(н.о.)'!H95</f>
        <v>0</v>
      </c>
      <c r="I93" s="245">
        <f>'[9]СП-1(н.о.)'!I95</f>
        <v>0</v>
      </c>
    </row>
    <row r="94" spans="1:9" x14ac:dyDescent="0.2">
      <c r="A94" s="246" t="s">
        <v>143</v>
      </c>
      <c r="B94" s="247" t="str">
        <f>'[9]СП-1(н.о.)'!B96</f>
        <v>100110</v>
      </c>
      <c r="C94" s="228">
        <f>'[9]СП-1(н.о.)'!C96</f>
        <v>0</v>
      </c>
      <c r="D94" s="228">
        <f>'[9]СП-1(н.о.)'!D96</f>
        <v>0</v>
      </c>
      <c r="E94" s="228">
        <f>'[9]СП-1(н.о.)'!E96</f>
        <v>0</v>
      </c>
      <c r="F94" s="228">
        <f>'[9]СП-1(н.о.)'!F96</f>
        <v>0</v>
      </c>
      <c r="G94" s="228">
        <f>'[9]СП-1(н.о.)'!G96</f>
        <v>0</v>
      </c>
      <c r="H94" s="228">
        <f>'[9]СП-1(н.о.)'!H96</f>
        <v>0</v>
      </c>
      <c r="I94" s="245">
        <f>'[9]СП-1(н.о.)'!I96</f>
        <v>0</v>
      </c>
    </row>
    <row r="95" spans="1:9" x14ac:dyDescent="0.2">
      <c r="A95" s="246" t="s">
        <v>144</v>
      </c>
      <c r="B95" s="247" t="str">
        <f>'[9]СП-1(н.о.)'!B97</f>
        <v>100111</v>
      </c>
      <c r="C95" s="228">
        <f>'[9]СП-1(н.о.)'!C97</f>
        <v>730</v>
      </c>
      <c r="D95" s="228">
        <f>'[9]СП-1(н.о.)'!D97</f>
        <v>224</v>
      </c>
      <c r="E95" s="228">
        <f>'[9]СП-1(н.о.)'!E97</f>
        <v>48</v>
      </c>
      <c r="F95" s="228">
        <f>'[9]СП-1(н.о.)'!F97</f>
        <v>1</v>
      </c>
      <c r="G95" s="228">
        <f>'[9]СП-1(н.о.)'!G97</f>
        <v>622</v>
      </c>
      <c r="H95" s="228">
        <f>'[9]СП-1(н.о.)'!H97</f>
        <v>4</v>
      </c>
      <c r="I95" s="245">
        <f>'[9]СП-1(н.о.)'!I97</f>
        <v>2115</v>
      </c>
    </row>
    <row r="96" spans="1:9" ht="38.25" x14ac:dyDescent="0.2">
      <c r="A96" s="246" t="s">
        <v>145</v>
      </c>
      <c r="B96" s="247" t="str">
        <f>'[9]СП-1(н.о.)'!B98</f>
        <v>100112</v>
      </c>
      <c r="C96" s="228">
        <f>'[9]СП-1(н.о.)'!C98</f>
        <v>0</v>
      </c>
      <c r="D96" s="228">
        <f>'[9]СП-1(н.о.)'!D98</f>
        <v>0</v>
      </c>
      <c r="E96" s="228">
        <f>'[9]СП-1(н.о.)'!E98</f>
        <v>0</v>
      </c>
      <c r="F96" s="228">
        <f>'[9]СП-1(н.о.)'!F98</f>
        <v>0</v>
      </c>
      <c r="G96" s="228">
        <f>'[9]СП-1(н.о.)'!G98</f>
        <v>0</v>
      </c>
      <c r="H96" s="228">
        <f>'[9]СП-1(н.о.)'!H98</f>
        <v>0</v>
      </c>
      <c r="I96" s="245">
        <f>'[9]СП-1(н.о.)'!I98</f>
        <v>0</v>
      </c>
    </row>
    <row r="97" spans="1:9" ht="25.5" x14ac:dyDescent="0.2">
      <c r="A97" s="246" t="s">
        <v>146</v>
      </c>
      <c r="B97" s="247" t="str">
        <f>'[9]СП-1(н.о.)'!B99</f>
        <v>100113</v>
      </c>
      <c r="C97" s="228">
        <f>'[9]СП-1(н.о.)'!C99</f>
        <v>76</v>
      </c>
      <c r="D97" s="228">
        <f>'[9]СП-1(н.о.)'!D99</f>
        <v>488</v>
      </c>
      <c r="E97" s="228">
        <f>'[9]СП-1(н.о.)'!E99</f>
        <v>202</v>
      </c>
      <c r="F97" s="228">
        <f>'[9]СП-1(н.о.)'!F99</f>
        <v>0</v>
      </c>
      <c r="G97" s="228">
        <f>'[9]СП-1(н.о.)'!G99</f>
        <v>0</v>
      </c>
      <c r="H97" s="228">
        <f>'[9]СП-1(н.о.)'!H99</f>
        <v>1</v>
      </c>
      <c r="I97" s="245">
        <f>'[9]СП-1(н.о.)'!I99</f>
        <v>20</v>
      </c>
    </row>
    <row r="98" spans="1:9" x14ac:dyDescent="0.2">
      <c r="A98" s="243" t="s">
        <v>147</v>
      </c>
      <c r="B98" s="244" t="str">
        <f>'[9]СП-1(н.о.)'!B100</f>
        <v>1002</v>
      </c>
      <c r="C98" s="228">
        <f>'[9]СП-1(н.о.)'!C100</f>
        <v>159855</v>
      </c>
      <c r="D98" s="228">
        <f>'[9]СП-1(н.о.)'!D100</f>
        <v>768900</v>
      </c>
      <c r="E98" s="228">
        <f>'[9]СП-1(н.о.)'!E100</f>
        <v>430417</v>
      </c>
      <c r="F98" s="228">
        <f>'[9]СП-1(н.о.)'!F100</f>
        <v>855</v>
      </c>
      <c r="G98" s="228">
        <f>'[9]СП-1(н.о.)'!G100</f>
        <v>215006</v>
      </c>
      <c r="H98" s="228">
        <f>'[9]СП-1(н.о.)'!H100</f>
        <v>1065</v>
      </c>
      <c r="I98" s="245">
        <f>'[9]СП-1(н.о.)'!I100</f>
        <v>528887</v>
      </c>
    </row>
    <row r="99" spans="1:9" x14ac:dyDescent="0.2">
      <c r="A99" s="246" t="s">
        <v>134</v>
      </c>
      <c r="B99" s="247" t="str">
        <f>'[9]СП-1(н.о.)'!B101</f>
        <v>100201</v>
      </c>
      <c r="C99" s="228">
        <f>'[9]СП-1(н.о.)'!C101</f>
        <v>143712</v>
      </c>
      <c r="D99" s="228">
        <f>'[9]СП-1(н.о.)'!D101</f>
        <v>607093.19999999995</v>
      </c>
      <c r="E99" s="228">
        <f>'[9]СП-1(н.о.)'!E101</f>
        <v>322818.87</v>
      </c>
      <c r="F99" s="228">
        <f>'[9]СП-1(н.о.)'!F101</f>
        <v>295</v>
      </c>
      <c r="G99" s="228">
        <f>'[9]СП-1(н.о.)'!G101</f>
        <v>77031.649999999994</v>
      </c>
      <c r="H99" s="228">
        <f>'[9]СП-1(н.о.)'!H101</f>
        <v>440</v>
      </c>
      <c r="I99" s="245">
        <f>'[9]СП-1(н.о.)'!I101</f>
        <v>234518.03</v>
      </c>
    </row>
    <row r="100" spans="1:9" x14ac:dyDescent="0.2">
      <c r="A100" s="246" t="s">
        <v>135</v>
      </c>
      <c r="B100" s="247" t="str">
        <f>'[9]СП-1(н.о.)'!B102</f>
        <v>100202</v>
      </c>
      <c r="C100" s="228">
        <f>'[9]СП-1(н.о.)'!C102</f>
        <v>7367</v>
      </c>
      <c r="D100" s="228">
        <f>'[9]СП-1(н.о.)'!D102</f>
        <v>114663.94</v>
      </c>
      <c r="E100" s="228">
        <f>'[9]СП-1(н.о.)'!E102</f>
        <v>76975.89</v>
      </c>
      <c r="F100" s="228">
        <f>'[9]СП-1(н.о.)'!F102</f>
        <v>503</v>
      </c>
      <c r="G100" s="228">
        <f>'[9]СП-1(н.о.)'!G102</f>
        <v>124736.53</v>
      </c>
      <c r="H100" s="228">
        <f>'[9]СП-1(н.о.)'!H102</f>
        <v>526</v>
      </c>
      <c r="I100" s="245">
        <f>'[9]СП-1(н.о.)'!I102</f>
        <v>254608.99</v>
      </c>
    </row>
    <row r="101" spans="1:9" x14ac:dyDescent="0.2">
      <c r="A101" s="246" t="s">
        <v>136</v>
      </c>
      <c r="B101" s="247" t="str">
        <f>'[9]СП-1(н.о.)'!B103</f>
        <v>100203</v>
      </c>
      <c r="C101" s="228">
        <f>'[9]СП-1(н.о.)'!C103</f>
        <v>691</v>
      </c>
      <c r="D101" s="228">
        <f>'[9]СП-1(н.о.)'!D103</f>
        <v>10823.26</v>
      </c>
      <c r="E101" s="228">
        <f>'[9]СП-1(н.о.)'!E103</f>
        <v>6600.75</v>
      </c>
      <c r="F101" s="228">
        <f>'[9]СП-1(н.о.)'!F103</f>
        <v>29</v>
      </c>
      <c r="G101" s="228">
        <f>'[9]СП-1(н.о.)'!G103</f>
        <v>5735.34</v>
      </c>
      <c r="H101" s="228">
        <f>'[9]СП-1(н.о.)'!H103</f>
        <v>58</v>
      </c>
      <c r="I101" s="245">
        <f>'[9]СП-1(н.о.)'!I103</f>
        <v>29332.85</v>
      </c>
    </row>
    <row r="102" spans="1:9" x14ac:dyDescent="0.2">
      <c r="A102" s="246" t="s">
        <v>137</v>
      </c>
      <c r="B102" s="247" t="str">
        <f>'[9]СП-1(н.о.)'!B104</f>
        <v>100204</v>
      </c>
      <c r="C102" s="228">
        <f>'[9]СП-1(н.о.)'!C104</f>
        <v>15</v>
      </c>
      <c r="D102" s="228">
        <f>'[9]СП-1(н.о.)'!D104</f>
        <v>172.16</v>
      </c>
      <c r="E102" s="228">
        <f>'[9]СП-1(н.о.)'!E104</f>
        <v>112.6</v>
      </c>
      <c r="F102" s="228">
        <f>'[9]СП-1(н.о.)'!F104</f>
        <v>0</v>
      </c>
      <c r="G102" s="228">
        <f>'[9]СП-1(н.о.)'!G104</f>
        <v>0</v>
      </c>
      <c r="H102" s="228">
        <f>'[9]СП-1(н.о.)'!H104</f>
        <v>0</v>
      </c>
      <c r="I102" s="245">
        <f>'[9]СП-1(н.о.)'!I104</f>
        <v>0</v>
      </c>
    </row>
    <row r="103" spans="1:9" x14ac:dyDescent="0.2">
      <c r="A103" s="246" t="s">
        <v>138</v>
      </c>
      <c r="B103" s="247" t="str">
        <f>'[9]СП-1(н.о.)'!B105</f>
        <v>100205</v>
      </c>
      <c r="C103" s="228">
        <f>'[9]СП-1(н.о.)'!C105</f>
        <v>73</v>
      </c>
      <c r="D103" s="228">
        <f>'[9]СП-1(н.о.)'!D105</f>
        <v>396.9</v>
      </c>
      <c r="E103" s="228">
        <f>'[9]СП-1(н.о.)'!E105</f>
        <v>228.93</v>
      </c>
      <c r="F103" s="228">
        <f>'[9]СП-1(н.о.)'!F105</f>
        <v>0</v>
      </c>
      <c r="G103" s="228">
        <f>'[9]СП-1(н.о.)'!G105</f>
        <v>0</v>
      </c>
      <c r="H103" s="228">
        <f>'[9]СП-1(н.о.)'!H105</f>
        <v>0</v>
      </c>
      <c r="I103" s="245">
        <f>'[9]СП-1(н.о.)'!I105</f>
        <v>0</v>
      </c>
    </row>
    <row r="104" spans="1:9" x14ac:dyDescent="0.2">
      <c r="A104" s="246" t="s">
        <v>139</v>
      </c>
      <c r="B104" s="247" t="str">
        <f>'[9]СП-1(н.о.)'!B106</f>
        <v>100206</v>
      </c>
      <c r="C104" s="228">
        <f>'[9]СП-1(н.о.)'!C106</f>
        <v>1694</v>
      </c>
      <c r="D104" s="228">
        <f>'[9]СП-1(н.о.)'!D106</f>
        <v>3019.89</v>
      </c>
      <c r="E104" s="228">
        <f>'[9]СП-1(н.о.)'!E106</f>
        <v>1897.12</v>
      </c>
      <c r="F104" s="228">
        <f>'[9]СП-1(н.о.)'!F106</f>
        <v>3</v>
      </c>
      <c r="G104" s="228">
        <f>'[9]СП-1(н.о.)'!G106</f>
        <v>549</v>
      </c>
      <c r="H104" s="228">
        <f>'[9]СП-1(н.о.)'!H106</f>
        <v>1</v>
      </c>
      <c r="I104" s="245">
        <f>'[9]СП-1(н.о.)'!I106</f>
        <v>105</v>
      </c>
    </row>
    <row r="105" spans="1:9" x14ac:dyDescent="0.2">
      <c r="A105" s="246" t="s">
        <v>140</v>
      </c>
      <c r="B105" s="247" t="str">
        <f>'[9]СП-1(н.о.)'!B107</f>
        <v>100207</v>
      </c>
      <c r="C105" s="228">
        <f>'[9]СП-1(н.о.)'!C107</f>
        <v>6288</v>
      </c>
      <c r="D105" s="228">
        <f>'[9]СП-1(н.о.)'!D107</f>
        <v>32657.84</v>
      </c>
      <c r="E105" s="228">
        <f>'[9]СП-1(н.о.)'!E107</f>
        <v>21746.35</v>
      </c>
      <c r="F105" s="228">
        <f>'[9]СП-1(н.о.)'!F107</f>
        <v>25</v>
      </c>
      <c r="G105" s="228">
        <f>'[9]СП-1(н.о.)'!G107</f>
        <v>6953.54</v>
      </c>
      <c r="H105" s="228">
        <f>'[9]СП-1(н.о.)'!H107</f>
        <v>40</v>
      </c>
      <c r="I105" s="245">
        <f>'[9]СП-1(н.о.)'!I107</f>
        <v>10321.65</v>
      </c>
    </row>
    <row r="106" spans="1:9" x14ac:dyDescent="0.2">
      <c r="A106" s="246" t="s">
        <v>141</v>
      </c>
      <c r="B106" s="247" t="str">
        <f>'[9]СП-1(н.о.)'!B108</f>
        <v>100208</v>
      </c>
      <c r="C106" s="228">
        <f>'[9]СП-1(н.о.)'!C108</f>
        <v>15</v>
      </c>
      <c r="D106" s="228">
        <f>'[9]СП-1(н.о.)'!D108</f>
        <v>72.540000000000006</v>
      </c>
      <c r="E106" s="228">
        <f>'[9]СП-1(н.о.)'!E108</f>
        <v>36.61</v>
      </c>
      <c r="F106" s="228">
        <f>'[9]СП-1(н.о.)'!F108</f>
        <v>0</v>
      </c>
      <c r="G106" s="228">
        <f>'[9]СП-1(н.о.)'!G108</f>
        <v>0</v>
      </c>
      <c r="H106" s="228">
        <f>'[9]СП-1(н.о.)'!H108</f>
        <v>0</v>
      </c>
      <c r="I106" s="245">
        <f>'[9]СП-1(н.о.)'!I108</f>
        <v>0</v>
      </c>
    </row>
    <row r="107" spans="1:9" x14ac:dyDescent="0.2">
      <c r="A107" s="243" t="s">
        <v>148</v>
      </c>
      <c r="B107" s="244" t="str">
        <f>'[9]СП-1(н.о.)'!B109</f>
        <v>1003</v>
      </c>
      <c r="C107" s="228">
        <f>'[9]СП-1(н.о.)'!C109</f>
        <v>18847</v>
      </c>
      <c r="D107" s="228">
        <f>'[9]СП-1(н.о.)'!D109</f>
        <v>66244</v>
      </c>
      <c r="E107" s="228">
        <f>'[9]СП-1(н.о.)'!E109</f>
        <v>3539</v>
      </c>
      <c r="F107" s="228">
        <f>'[9]СП-1(н.о.)'!F109</f>
        <v>19</v>
      </c>
      <c r="G107" s="228">
        <f>'[9]СП-1(н.о.)'!G109</f>
        <v>1557</v>
      </c>
      <c r="H107" s="228">
        <f>'[9]СП-1(н.о.)'!H109</f>
        <v>21</v>
      </c>
      <c r="I107" s="245">
        <f>'[9]СП-1(н.о.)'!I109</f>
        <v>8552</v>
      </c>
    </row>
    <row r="108" spans="1:9" x14ac:dyDescent="0.2">
      <c r="A108" s="246" t="s">
        <v>149</v>
      </c>
      <c r="B108" s="247" t="str">
        <f>'[9]СП-1(н.о.)'!B110</f>
        <v>100301</v>
      </c>
      <c r="C108" s="228">
        <f>'[9]СП-1(н.о.)'!C110</f>
        <v>17665</v>
      </c>
      <c r="D108" s="228">
        <f>'[9]СП-1(н.о.)'!D110</f>
        <v>61052.75</v>
      </c>
      <c r="E108" s="228">
        <f>'[9]СП-1(н.о.)'!E110</f>
        <v>3220.85</v>
      </c>
      <c r="F108" s="228">
        <f>'[9]СП-1(н.о.)'!F110</f>
        <v>18</v>
      </c>
      <c r="G108" s="228">
        <f>'[9]СП-1(н.о.)'!G110</f>
        <v>1393.49</v>
      </c>
      <c r="H108" s="228">
        <f>'[9]СП-1(н.о.)'!H110</f>
        <v>20</v>
      </c>
      <c r="I108" s="245">
        <f>'[9]СП-1(н.о.)'!I110</f>
        <v>8515.5</v>
      </c>
    </row>
    <row r="109" spans="1:9" x14ac:dyDescent="0.2">
      <c r="A109" s="246" t="s">
        <v>135</v>
      </c>
      <c r="B109" s="247" t="str">
        <f>'[9]СП-1(н.о.)'!B111</f>
        <v>100302</v>
      </c>
      <c r="C109" s="228">
        <f>'[9]СП-1(н.о.)'!C111</f>
        <v>337</v>
      </c>
      <c r="D109" s="228">
        <f>'[9]СП-1(н.о.)'!D111</f>
        <v>3366.87</v>
      </c>
      <c r="E109" s="228">
        <f>'[9]СП-1(н.о.)'!E111</f>
        <v>99.57</v>
      </c>
      <c r="F109" s="228">
        <f>'[9]СП-1(н.о.)'!F111</f>
        <v>1</v>
      </c>
      <c r="G109" s="228">
        <f>'[9]СП-1(н.о.)'!G111</f>
        <v>164</v>
      </c>
      <c r="H109" s="228">
        <f>'[9]СП-1(н.о.)'!H111</f>
        <v>0</v>
      </c>
      <c r="I109" s="245">
        <f>'[9]СП-1(н.о.)'!I111</f>
        <v>0</v>
      </c>
    </row>
    <row r="110" spans="1:9" x14ac:dyDescent="0.2">
      <c r="A110" s="246" t="s">
        <v>136</v>
      </c>
      <c r="B110" s="247" t="str">
        <f>'[9]СП-1(н.о.)'!B112</f>
        <v>100303</v>
      </c>
      <c r="C110" s="228">
        <f>'[9]СП-1(н.о.)'!C112</f>
        <v>21</v>
      </c>
      <c r="D110" s="228">
        <f>'[9]СП-1(н.о.)'!D112</f>
        <v>338.86</v>
      </c>
      <c r="E110" s="228">
        <f>'[9]СП-1(н.о.)'!E112</f>
        <v>13</v>
      </c>
      <c r="F110" s="228">
        <f>'[9]СП-1(н.о.)'!F112</f>
        <v>0</v>
      </c>
      <c r="G110" s="228">
        <f>'[9]СП-1(н.о.)'!G112</f>
        <v>0</v>
      </c>
      <c r="H110" s="228">
        <f>'[9]СП-1(н.о.)'!H112</f>
        <v>0</v>
      </c>
      <c r="I110" s="245">
        <f>'[9]СП-1(н.о.)'!I112</f>
        <v>0</v>
      </c>
    </row>
    <row r="111" spans="1:9" x14ac:dyDescent="0.2">
      <c r="A111" s="246" t="s">
        <v>137</v>
      </c>
      <c r="B111" s="247" t="str">
        <f>'[9]СП-1(н.о.)'!B113</f>
        <v>100304</v>
      </c>
      <c r="C111" s="228">
        <f>'[9]СП-1(н.о.)'!C113</f>
        <v>53</v>
      </c>
      <c r="D111" s="228">
        <f>'[9]СП-1(н.о.)'!D113</f>
        <v>44</v>
      </c>
      <c r="E111" s="228">
        <f>'[9]СП-1(н.о.)'!E113</f>
        <v>10</v>
      </c>
      <c r="F111" s="228">
        <f>'[9]СП-1(н.о.)'!F113</f>
        <v>0</v>
      </c>
      <c r="G111" s="228">
        <f>'[9]СП-1(н.о.)'!G113</f>
        <v>0</v>
      </c>
      <c r="H111" s="228">
        <f>'[9]СП-1(н.о.)'!H113</f>
        <v>0</v>
      </c>
      <c r="I111" s="245">
        <f>'[9]СП-1(н.о.)'!I113</f>
        <v>0</v>
      </c>
    </row>
    <row r="112" spans="1:9" x14ac:dyDescent="0.2">
      <c r="A112" s="246" t="s">
        <v>138</v>
      </c>
      <c r="B112" s="247" t="str">
        <f>'[9]СП-1(н.о.)'!B114</f>
        <v>100305</v>
      </c>
      <c r="C112" s="228">
        <f>'[9]СП-1(н.о.)'!C114</f>
        <v>15</v>
      </c>
      <c r="D112" s="228">
        <f>'[9]СП-1(н.о.)'!D114</f>
        <v>36</v>
      </c>
      <c r="E112" s="228">
        <f>'[9]СП-1(н.о.)'!E114</f>
        <v>1</v>
      </c>
      <c r="F112" s="228">
        <f>'[9]СП-1(н.о.)'!F114</f>
        <v>0</v>
      </c>
      <c r="G112" s="228">
        <f>'[9]СП-1(н.о.)'!G114</f>
        <v>0</v>
      </c>
      <c r="H112" s="228">
        <f>'[9]СП-1(н.о.)'!H114</f>
        <v>0</v>
      </c>
      <c r="I112" s="245">
        <f>'[9]СП-1(н.о.)'!I114</f>
        <v>0</v>
      </c>
    </row>
    <row r="113" spans="1:9" x14ac:dyDescent="0.2">
      <c r="A113" s="246" t="s">
        <v>139</v>
      </c>
      <c r="B113" s="247" t="str">
        <f>'[9]СП-1(н.о.)'!B115</f>
        <v>100306</v>
      </c>
      <c r="C113" s="228">
        <f>'[9]СП-1(н.о.)'!C115</f>
        <v>278</v>
      </c>
      <c r="D113" s="228">
        <f>'[9]СП-1(н.о.)'!D115</f>
        <v>912.24</v>
      </c>
      <c r="E113" s="228">
        <f>'[9]СП-1(н.о.)'!E115</f>
        <v>61.47</v>
      </c>
      <c r="F113" s="228">
        <f>'[9]СП-1(н.о.)'!F115</f>
        <v>0</v>
      </c>
      <c r="G113" s="228">
        <f>'[9]СП-1(н.о.)'!G115</f>
        <v>0</v>
      </c>
      <c r="H113" s="228">
        <f>'[9]СП-1(н.о.)'!H115</f>
        <v>1</v>
      </c>
      <c r="I113" s="245">
        <f>'[9]СП-1(н.о.)'!I115</f>
        <v>37</v>
      </c>
    </row>
    <row r="114" spans="1:9" x14ac:dyDescent="0.2">
      <c r="A114" s="246" t="s">
        <v>140</v>
      </c>
      <c r="B114" s="247" t="str">
        <f>'[9]СП-1(н.о.)'!B116</f>
        <v>100307</v>
      </c>
      <c r="C114" s="228">
        <f>'[9]СП-1(н.о.)'!C116</f>
        <v>466</v>
      </c>
      <c r="D114" s="228">
        <f>'[9]СП-1(н.о.)'!D116</f>
        <v>444.18</v>
      </c>
      <c r="E114" s="228">
        <f>'[9]СП-1(н.о.)'!E116</f>
        <v>132.63999999999999</v>
      </c>
      <c r="F114" s="228">
        <f>'[9]СП-1(н.о.)'!F116</f>
        <v>0</v>
      </c>
      <c r="G114" s="228">
        <f>'[9]СП-1(н.о.)'!G116</f>
        <v>0</v>
      </c>
      <c r="H114" s="228">
        <f>'[9]СП-1(н.о.)'!H116</f>
        <v>0</v>
      </c>
      <c r="I114" s="245">
        <f>'[9]СП-1(н.о.)'!I116</f>
        <v>0</v>
      </c>
    </row>
    <row r="115" spans="1:9" x14ac:dyDescent="0.2">
      <c r="A115" s="246" t="s">
        <v>141</v>
      </c>
      <c r="B115" s="247" t="str">
        <f>'[9]СП-1(н.о.)'!B117</f>
        <v>100308</v>
      </c>
      <c r="C115" s="228">
        <f>'[9]СП-1(н.о.)'!C117</f>
        <v>12</v>
      </c>
      <c r="D115" s="228">
        <f>'[9]СП-1(н.о.)'!D117</f>
        <v>49</v>
      </c>
      <c r="E115" s="228">
        <f>'[9]СП-1(н.о.)'!E117</f>
        <v>0</v>
      </c>
      <c r="F115" s="228">
        <f>'[9]СП-1(н.о.)'!F117</f>
        <v>0</v>
      </c>
      <c r="G115" s="228">
        <f>'[9]СП-1(н.о.)'!G117</f>
        <v>0</v>
      </c>
      <c r="H115" s="228">
        <f>'[9]СП-1(н.о.)'!H117</f>
        <v>0</v>
      </c>
      <c r="I115" s="245">
        <f>'[9]СП-1(н.о.)'!I117</f>
        <v>0</v>
      </c>
    </row>
    <row r="116" spans="1:9" x14ac:dyDescent="0.2">
      <c r="A116" s="246" t="s">
        <v>150</v>
      </c>
      <c r="B116" s="247" t="str">
        <f>'[9]СП-1(н.о.)'!B118</f>
        <v>1004</v>
      </c>
      <c r="C116" s="228">
        <f>'[9]СП-1(н.о.)'!C118</f>
        <v>0</v>
      </c>
      <c r="D116" s="228">
        <f>'[9]СП-1(н.о.)'!D118</f>
        <v>0</v>
      </c>
      <c r="E116" s="228">
        <f>'[9]СП-1(н.о.)'!E118</f>
        <v>0</v>
      </c>
      <c r="F116" s="228">
        <f>'[9]СП-1(н.о.)'!F118</f>
        <v>0</v>
      </c>
      <c r="G116" s="228">
        <f>'[9]СП-1(н.о.)'!G118</f>
        <v>0</v>
      </c>
      <c r="H116" s="228">
        <f>'[9]СП-1(н.о.)'!H118</f>
        <v>0</v>
      </c>
      <c r="I116" s="245">
        <f>'[9]СП-1(н.о.)'!I118</f>
        <v>0</v>
      </c>
    </row>
    <row r="117" spans="1:9" x14ac:dyDescent="0.2">
      <c r="A117" s="246" t="s">
        <v>151</v>
      </c>
      <c r="B117" s="247" t="str">
        <f>'[9]СП-1(н.о.)'!B119</f>
        <v>1005</v>
      </c>
      <c r="C117" s="228">
        <f>'[9]СП-1(н.о.)'!C119</f>
        <v>3168</v>
      </c>
      <c r="D117" s="228">
        <f>'[9]СП-1(н.о.)'!D119</f>
        <v>74513.06</v>
      </c>
      <c r="E117" s="228">
        <f>'[9]СП-1(н.о.)'!E119</f>
        <v>48113.43</v>
      </c>
      <c r="F117" s="228">
        <f>'[9]СП-1(н.о.)'!F119</f>
        <v>91</v>
      </c>
      <c r="G117" s="228">
        <f>'[9]СП-1(н.о.)'!G119</f>
        <v>21329.82</v>
      </c>
      <c r="H117" s="228">
        <f>'[9]СП-1(н.о.)'!H119</f>
        <v>123</v>
      </c>
      <c r="I117" s="245">
        <f>'[9]СП-1(н.о.)'!I119</f>
        <v>35155</v>
      </c>
    </row>
    <row r="118" spans="1:9" x14ac:dyDescent="0.2">
      <c r="A118" s="246" t="s">
        <v>152</v>
      </c>
      <c r="B118" s="247" t="str">
        <f>'[9]СП-1(н.о.)'!B120</f>
        <v>1099</v>
      </c>
      <c r="C118" s="228">
        <f>'[9]СП-1(н.о.)'!C120</f>
        <v>0</v>
      </c>
      <c r="D118" s="228">
        <f>'[9]СП-1(н.о.)'!D120</f>
        <v>0</v>
      </c>
      <c r="E118" s="228">
        <f>'[9]СП-1(н.о.)'!E120</f>
        <v>0</v>
      </c>
      <c r="F118" s="228">
        <f>'[9]СП-1(н.о.)'!F120</f>
        <v>0</v>
      </c>
      <c r="G118" s="228">
        <f>'[9]СП-1(н.о.)'!G120</f>
        <v>0</v>
      </c>
      <c r="H118" s="228">
        <f>'[9]СП-1(н.о.)'!H120</f>
        <v>0</v>
      </c>
      <c r="I118" s="245">
        <f>'[9]СП-1(н.о.)'!I120</f>
        <v>0</v>
      </c>
    </row>
    <row r="119" spans="1:9" x14ac:dyDescent="0.2">
      <c r="A119" s="243" t="s">
        <v>153</v>
      </c>
      <c r="B119" s="244" t="str">
        <f>'[9]СП-1(н.о.)'!B121</f>
        <v>11</v>
      </c>
      <c r="C119" s="228">
        <f>'[9]СП-1(н.о.)'!C121</f>
        <v>52</v>
      </c>
      <c r="D119" s="228">
        <f>'[9]СП-1(н.о.)'!D121</f>
        <v>9646</v>
      </c>
      <c r="E119" s="228">
        <f>'[9]СП-1(н.о.)'!E121</f>
        <v>3298</v>
      </c>
      <c r="F119" s="228">
        <f>'[9]СП-1(н.о.)'!F121</f>
        <v>0</v>
      </c>
      <c r="G119" s="228">
        <f>'[9]СП-1(н.о.)'!G121</f>
        <v>14530</v>
      </c>
      <c r="H119" s="228">
        <f>'[9]СП-1(н.о.)'!H121</f>
        <v>6</v>
      </c>
      <c r="I119" s="245">
        <f>'[9]СП-1(н.о.)'!I121</f>
        <v>9947</v>
      </c>
    </row>
    <row r="120" spans="1:9" x14ac:dyDescent="0.2">
      <c r="A120" s="246" t="s">
        <v>154</v>
      </c>
      <c r="B120" s="247" t="str">
        <f>'[9]СП-1(н.о.)'!B122</f>
        <v>1101</v>
      </c>
      <c r="C120" s="228">
        <f>'[9]СП-1(н.о.)'!C122</f>
        <v>52</v>
      </c>
      <c r="D120" s="228">
        <f>'[9]СП-1(н.о.)'!D122</f>
        <v>9646</v>
      </c>
      <c r="E120" s="228">
        <f>'[9]СП-1(н.о.)'!E122</f>
        <v>3298</v>
      </c>
      <c r="F120" s="228">
        <f>'[9]СП-1(н.о.)'!F122</f>
        <v>0</v>
      </c>
      <c r="G120" s="228">
        <f>'[9]СП-1(н.о.)'!G122</f>
        <v>14530</v>
      </c>
      <c r="H120" s="228">
        <f>'[9]СП-1(н.о.)'!H122</f>
        <v>6</v>
      </c>
      <c r="I120" s="245">
        <f>'[9]СП-1(н.о.)'!I122</f>
        <v>9947</v>
      </c>
    </row>
    <row r="121" spans="1:9" x14ac:dyDescent="0.2">
      <c r="A121" s="246" t="s">
        <v>151</v>
      </c>
      <c r="B121" s="247" t="str">
        <f>'[9]СП-1(н.о.)'!B123</f>
        <v>1102</v>
      </c>
      <c r="C121" s="228">
        <f>'[9]СП-1(н.о.)'!C123</f>
        <v>0</v>
      </c>
      <c r="D121" s="228">
        <f>'[9]СП-1(н.о.)'!D123</f>
        <v>0</v>
      </c>
      <c r="E121" s="228">
        <f>'[9]СП-1(н.о.)'!E123</f>
        <v>0</v>
      </c>
      <c r="F121" s="228">
        <f>'[9]СП-1(н.о.)'!F123</f>
        <v>0</v>
      </c>
      <c r="G121" s="228">
        <f>'[9]СП-1(н.о.)'!G123</f>
        <v>0</v>
      </c>
      <c r="H121" s="228">
        <f>'[9]СП-1(н.о.)'!H123</f>
        <v>0</v>
      </c>
      <c r="I121" s="245">
        <f>'[9]СП-1(н.о.)'!I123</f>
        <v>0</v>
      </c>
    </row>
    <row r="122" spans="1:9" x14ac:dyDescent="0.2">
      <c r="A122" s="246" t="s">
        <v>155</v>
      </c>
      <c r="B122" s="247" t="str">
        <f>'[9]СП-1(н.о.)'!B124</f>
        <v>1199</v>
      </c>
      <c r="C122" s="228">
        <f>'[9]СП-1(н.о.)'!C124</f>
        <v>0</v>
      </c>
      <c r="D122" s="228">
        <f>'[9]СП-1(н.о.)'!D124</f>
        <v>0</v>
      </c>
      <c r="E122" s="228">
        <f>'[9]СП-1(н.о.)'!E124</f>
        <v>0</v>
      </c>
      <c r="F122" s="228">
        <f>'[9]СП-1(н.о.)'!F124</f>
        <v>0</v>
      </c>
      <c r="G122" s="228">
        <f>'[9]СП-1(н.о.)'!G124</f>
        <v>0</v>
      </c>
      <c r="H122" s="228">
        <f>'[9]СП-1(н.о.)'!H124</f>
        <v>0</v>
      </c>
      <c r="I122" s="245">
        <f>'[9]СП-1(н.о.)'!I124</f>
        <v>0</v>
      </c>
    </row>
    <row r="123" spans="1:9" x14ac:dyDescent="0.2">
      <c r="A123" s="243" t="s">
        <v>156</v>
      </c>
      <c r="B123" s="244" t="str">
        <f>'[9]СП-1(н.о.)'!B125</f>
        <v>12</v>
      </c>
      <c r="C123" s="228">
        <f>'[9]СП-1(н.о.)'!C125</f>
        <v>924</v>
      </c>
      <c r="D123" s="228">
        <f>'[9]СП-1(н.о.)'!D125</f>
        <v>3331</v>
      </c>
      <c r="E123" s="228">
        <f>'[9]СП-1(н.о.)'!E125</f>
        <v>2495</v>
      </c>
      <c r="F123" s="228">
        <f>'[9]СП-1(н.о.)'!F125</f>
        <v>0</v>
      </c>
      <c r="G123" s="228">
        <f>'[9]СП-1(н.о.)'!G125</f>
        <v>0</v>
      </c>
      <c r="H123" s="228">
        <f>'[9]СП-1(н.о.)'!H125</f>
        <v>1</v>
      </c>
      <c r="I123" s="245">
        <f>'[9]СП-1(н.о.)'!I125</f>
        <v>10</v>
      </c>
    </row>
    <row r="124" spans="1:9" x14ac:dyDescent="0.2">
      <c r="A124" s="246" t="s">
        <v>157</v>
      </c>
      <c r="B124" s="247" t="str">
        <f>'[9]СП-1(н.о.)'!B126</f>
        <v>1201</v>
      </c>
      <c r="C124" s="228">
        <f>'[9]СП-1(н.о.)'!C126</f>
        <v>924</v>
      </c>
      <c r="D124" s="228">
        <f>'[9]СП-1(н.о.)'!D126</f>
        <v>3331.27</v>
      </c>
      <c r="E124" s="228">
        <f>'[9]СП-1(н.о.)'!E126</f>
        <v>2495.2600000000002</v>
      </c>
      <c r="F124" s="228">
        <f>'[9]СП-1(н.о.)'!F126</f>
        <v>0</v>
      </c>
      <c r="G124" s="228">
        <f>'[9]СП-1(н.о.)'!G126</f>
        <v>0</v>
      </c>
      <c r="H124" s="228">
        <f>'[9]СП-1(н.о.)'!H126</f>
        <v>1</v>
      </c>
      <c r="I124" s="245">
        <f>'[9]СП-1(н.о.)'!I126</f>
        <v>10</v>
      </c>
    </row>
    <row r="125" spans="1:9" x14ac:dyDescent="0.2">
      <c r="A125" s="246" t="s">
        <v>151</v>
      </c>
      <c r="B125" s="247" t="str">
        <f>'[9]СП-1(н.о.)'!B127</f>
        <v>1202</v>
      </c>
      <c r="C125" s="228">
        <f>'[9]СП-1(н.о.)'!C127</f>
        <v>0</v>
      </c>
      <c r="D125" s="228">
        <f>'[9]СП-1(н.о.)'!D127</f>
        <v>0</v>
      </c>
      <c r="E125" s="228">
        <f>'[9]СП-1(н.о.)'!E127</f>
        <v>0</v>
      </c>
      <c r="F125" s="228">
        <f>'[9]СП-1(н.о.)'!F127</f>
        <v>0</v>
      </c>
      <c r="G125" s="228">
        <f>'[9]СП-1(н.о.)'!G127</f>
        <v>0</v>
      </c>
      <c r="H125" s="228">
        <f>'[9]СП-1(н.о.)'!H127</f>
        <v>0</v>
      </c>
      <c r="I125" s="245">
        <f>'[9]СП-1(н.о.)'!I127</f>
        <v>0</v>
      </c>
    </row>
    <row r="126" spans="1:9" x14ac:dyDescent="0.2">
      <c r="A126" s="246" t="s">
        <v>158</v>
      </c>
      <c r="B126" s="247" t="str">
        <f>'[9]СП-1(н.о.)'!B128</f>
        <v>1299</v>
      </c>
      <c r="C126" s="228">
        <f>'[9]СП-1(н.о.)'!C128</f>
        <v>0</v>
      </c>
      <c r="D126" s="228">
        <f>'[9]СП-1(н.о.)'!D128</f>
        <v>0</v>
      </c>
      <c r="E126" s="228">
        <f>'[9]СП-1(н.о.)'!E128</f>
        <v>0</v>
      </c>
      <c r="F126" s="228">
        <f>'[9]СП-1(н.о.)'!F128</f>
        <v>0</v>
      </c>
      <c r="G126" s="228">
        <f>'[9]СП-1(н.о.)'!G128</f>
        <v>0</v>
      </c>
      <c r="H126" s="228">
        <f>'[9]СП-1(н.о.)'!H128</f>
        <v>0</v>
      </c>
      <c r="I126" s="245">
        <f>'[9]СП-1(н.о.)'!I128</f>
        <v>0</v>
      </c>
    </row>
    <row r="127" spans="1:9" x14ac:dyDescent="0.2">
      <c r="A127" s="243" t="s">
        <v>159</v>
      </c>
      <c r="B127" s="244" t="str">
        <f>'[9]СП-1(н.о.)'!B129</f>
        <v>13</v>
      </c>
      <c r="C127" s="228">
        <f>'[9]СП-1(н.о.)'!C129</f>
        <v>39001</v>
      </c>
      <c r="D127" s="228">
        <f>'[9]СП-1(н.о.)'!D129</f>
        <v>200473</v>
      </c>
      <c r="E127" s="228">
        <f>'[9]СП-1(н.о.)'!E129</f>
        <v>114930</v>
      </c>
      <c r="F127" s="228">
        <f>'[9]СП-1(н.о.)'!F129</f>
        <v>260</v>
      </c>
      <c r="G127" s="228">
        <f>'[9]СП-1(н.о.)'!G129</f>
        <v>12796</v>
      </c>
      <c r="H127" s="228">
        <f>'[9]СП-1(н.о.)'!H129</f>
        <v>219</v>
      </c>
      <c r="I127" s="245">
        <f>'[9]СП-1(н.о.)'!I129</f>
        <v>39924</v>
      </c>
    </row>
    <row r="128" spans="1:9" ht="25.5" x14ac:dyDescent="0.2">
      <c r="A128" s="246" t="s">
        <v>160</v>
      </c>
      <c r="B128" s="247" t="str">
        <f>'[9]СП-1(н.о.)'!B130</f>
        <v>1301</v>
      </c>
      <c r="C128" s="228">
        <f>'[9]СП-1(н.о.)'!C130</f>
        <v>224</v>
      </c>
      <c r="D128" s="228">
        <f>'[9]СП-1(н.о.)'!D130</f>
        <v>4345.1499999999996</v>
      </c>
      <c r="E128" s="228">
        <f>'[9]СП-1(н.о.)'!E130</f>
        <v>2774.16</v>
      </c>
      <c r="F128" s="228">
        <f>'[9]СП-1(н.о.)'!F130</f>
        <v>0</v>
      </c>
      <c r="G128" s="228">
        <f>'[9]СП-1(н.о.)'!G130</f>
        <v>60</v>
      </c>
      <c r="H128" s="228">
        <f>'[9]СП-1(н.о.)'!H130</f>
        <v>5</v>
      </c>
      <c r="I128" s="245">
        <f>'[9]СП-1(н.о.)'!I130</f>
        <v>713</v>
      </c>
    </row>
    <row r="129" spans="1:9" x14ac:dyDescent="0.2">
      <c r="A129" s="246" t="s">
        <v>161</v>
      </c>
      <c r="B129" s="247" t="str">
        <f>'[9]СП-1(н.о.)'!B131</f>
        <v>1302</v>
      </c>
      <c r="C129" s="228">
        <f>'[9]СП-1(н.о.)'!C131</f>
        <v>29352</v>
      </c>
      <c r="D129" s="228">
        <f>'[9]СП-1(н.о.)'!D131</f>
        <v>7936.16</v>
      </c>
      <c r="E129" s="228">
        <f>'[9]СП-1(н.о.)'!E131</f>
        <v>5337.59</v>
      </c>
      <c r="F129" s="228">
        <f>'[9]СП-1(н.о.)'!F131</f>
        <v>74</v>
      </c>
      <c r="G129" s="228">
        <f>'[9]СП-1(н.о.)'!G131</f>
        <v>950.26</v>
      </c>
      <c r="H129" s="228">
        <f>'[9]СП-1(н.о.)'!H131</f>
        <v>31</v>
      </c>
      <c r="I129" s="245">
        <f>'[9]СП-1(н.о.)'!I131</f>
        <v>721.38</v>
      </c>
    </row>
    <row r="130" spans="1:9" x14ac:dyDescent="0.2">
      <c r="A130" s="246" t="s">
        <v>162</v>
      </c>
      <c r="B130" s="247" t="str">
        <f>'[9]СП-1(н.о.)'!B132</f>
        <v>1303</v>
      </c>
      <c r="C130" s="228">
        <f>'[9]СП-1(н.о.)'!C132</f>
        <v>0</v>
      </c>
      <c r="D130" s="228">
        <f>'[9]СП-1(н.о.)'!D132</f>
        <v>0</v>
      </c>
      <c r="E130" s="228">
        <f>'[9]СП-1(н.о.)'!E132</f>
        <v>0</v>
      </c>
      <c r="F130" s="228">
        <f>'[9]СП-1(н.о.)'!F132</f>
        <v>0</v>
      </c>
      <c r="G130" s="228">
        <f>'[9]СП-1(н.о.)'!G132</f>
        <v>0</v>
      </c>
      <c r="H130" s="228">
        <f>'[9]СП-1(н.о.)'!H132</f>
        <v>0</v>
      </c>
      <c r="I130" s="245">
        <f>'[9]СП-1(н.о.)'!I132</f>
        <v>0</v>
      </c>
    </row>
    <row r="131" spans="1:9" x14ac:dyDescent="0.2">
      <c r="A131" s="246" t="s">
        <v>163</v>
      </c>
      <c r="B131" s="247" t="str">
        <f>'[9]СП-1(н.о.)'!B133</f>
        <v>1304</v>
      </c>
      <c r="C131" s="228">
        <f>'[9]СП-1(н.о.)'!C133</f>
        <v>0</v>
      </c>
      <c r="D131" s="228">
        <f>'[9]СП-1(н.о.)'!D133</f>
        <v>0</v>
      </c>
      <c r="E131" s="228">
        <f>'[9]СП-1(н.о.)'!E133</f>
        <v>0</v>
      </c>
      <c r="F131" s="228">
        <f>'[9]СП-1(н.о.)'!F133</f>
        <v>0</v>
      </c>
      <c r="G131" s="228">
        <f>'[9]СП-1(н.о.)'!G133</f>
        <v>0</v>
      </c>
      <c r="H131" s="228">
        <f>'[9]СП-1(н.о.)'!H133</f>
        <v>0</v>
      </c>
      <c r="I131" s="245">
        <f>'[9]СП-1(н.о.)'!I133</f>
        <v>0</v>
      </c>
    </row>
    <row r="132" spans="1:9" ht="25.5" x14ac:dyDescent="0.2">
      <c r="A132" s="246" t="s">
        <v>164</v>
      </c>
      <c r="B132" s="247" t="str">
        <f>'[9]СП-1(н.о.)'!B134</f>
        <v>1305</v>
      </c>
      <c r="C132" s="228">
        <f>'[9]СП-1(н.о.)'!C134</f>
        <v>100</v>
      </c>
      <c r="D132" s="228">
        <f>'[9]СП-1(н.о.)'!D134</f>
        <v>9052</v>
      </c>
      <c r="E132" s="228">
        <f>'[9]СП-1(н.о.)'!E134</f>
        <v>5506</v>
      </c>
      <c r="F132" s="228">
        <f>'[9]СП-1(н.о.)'!F134</f>
        <v>0</v>
      </c>
      <c r="G132" s="228">
        <f>'[9]СП-1(н.о.)'!G134</f>
        <v>0</v>
      </c>
      <c r="H132" s="228">
        <f>'[9]СП-1(н.о.)'!H134</f>
        <v>2</v>
      </c>
      <c r="I132" s="245">
        <f>'[9]СП-1(н.о.)'!I134</f>
        <v>69</v>
      </c>
    </row>
    <row r="133" spans="1:9" x14ac:dyDescent="0.2">
      <c r="A133" s="246" t="s">
        <v>165</v>
      </c>
      <c r="B133" s="247" t="str">
        <f>'[9]СП-1(н.о.)'!B135</f>
        <v>1306</v>
      </c>
      <c r="C133" s="228">
        <f>'[9]СП-1(н.о.)'!C135</f>
        <v>1627</v>
      </c>
      <c r="D133" s="228">
        <f>'[9]СП-1(н.о.)'!D135</f>
        <v>103918.88</v>
      </c>
      <c r="E133" s="228">
        <f>'[9]СП-1(н.о.)'!E135</f>
        <v>58184.92</v>
      </c>
      <c r="F133" s="228">
        <f>'[9]СП-1(н.о.)'!F135</f>
        <v>117</v>
      </c>
      <c r="G133" s="228">
        <f>'[9]СП-1(н.о.)'!G135</f>
        <v>7182.39</v>
      </c>
      <c r="H133" s="228">
        <f>'[9]СП-1(н.о.)'!H135</f>
        <v>122</v>
      </c>
      <c r="I133" s="245">
        <f>'[9]СП-1(н.о.)'!I135</f>
        <v>12473.27</v>
      </c>
    </row>
    <row r="134" spans="1:9" x14ac:dyDescent="0.2">
      <c r="A134" s="246" t="s">
        <v>166</v>
      </c>
      <c r="B134" s="247" t="str">
        <f>'[9]СП-1(н.о.)'!B136</f>
        <v>1307</v>
      </c>
      <c r="C134" s="228">
        <f>'[9]СП-1(н.о.)'!C136</f>
        <v>628</v>
      </c>
      <c r="D134" s="228">
        <f>'[9]СП-1(н.о.)'!D136</f>
        <v>1746.57</v>
      </c>
      <c r="E134" s="228">
        <f>'[9]СП-1(н.о.)'!E136</f>
        <v>1134.25</v>
      </c>
      <c r="F134" s="228">
        <f>'[9]СП-1(н.о.)'!F136</f>
        <v>0</v>
      </c>
      <c r="G134" s="228">
        <f>'[9]СП-1(н.о.)'!G136</f>
        <v>0</v>
      </c>
      <c r="H134" s="228">
        <f>'[9]СП-1(н.о.)'!H136</f>
        <v>1</v>
      </c>
      <c r="I134" s="245">
        <f>'[9]СП-1(н.о.)'!I136</f>
        <v>550</v>
      </c>
    </row>
    <row r="135" spans="1:9" x14ac:dyDescent="0.2">
      <c r="A135" s="246" t="s">
        <v>167</v>
      </c>
      <c r="B135" s="247" t="str">
        <f>'[9]СП-1(н.о.)'!B137</f>
        <v>1308</v>
      </c>
      <c r="C135" s="228">
        <f>'[9]СП-1(н.о.)'!C137</f>
        <v>610</v>
      </c>
      <c r="D135" s="228">
        <f>'[9]СП-1(н.о.)'!D137</f>
        <v>3437.71</v>
      </c>
      <c r="E135" s="228">
        <f>'[9]СП-1(н.о.)'!E137</f>
        <v>2202.15</v>
      </c>
      <c r="F135" s="228">
        <f>'[9]СП-1(н.о.)'!F137</f>
        <v>1</v>
      </c>
      <c r="G135" s="228">
        <f>'[9]СП-1(н.о.)'!G137</f>
        <v>223</v>
      </c>
      <c r="H135" s="228">
        <f>'[9]СП-1(н.о.)'!H137</f>
        <v>1</v>
      </c>
      <c r="I135" s="245">
        <f>'[9]СП-1(н.о.)'!I137</f>
        <v>200</v>
      </c>
    </row>
    <row r="136" spans="1:9" x14ac:dyDescent="0.2">
      <c r="A136" s="246" t="s">
        <v>168</v>
      </c>
      <c r="B136" s="247" t="str">
        <f>'[9]СП-1(н.о.)'!B138</f>
        <v>1309</v>
      </c>
      <c r="C136" s="228">
        <f>'[9]СП-1(н.о.)'!C138</f>
        <v>170</v>
      </c>
      <c r="D136" s="228">
        <f>'[9]СП-1(н.о.)'!D138</f>
        <v>2092.9299999999998</v>
      </c>
      <c r="E136" s="228">
        <f>'[9]СП-1(н.о.)'!E138</f>
        <v>1105.0899999999999</v>
      </c>
      <c r="F136" s="228">
        <f>'[9]СП-1(н.о.)'!F138</f>
        <v>1</v>
      </c>
      <c r="G136" s="228">
        <f>'[9]СП-1(н.о.)'!G138</f>
        <v>13</v>
      </c>
      <c r="H136" s="228">
        <f>'[9]СП-1(н.о.)'!H138</f>
        <v>0</v>
      </c>
      <c r="I136" s="245">
        <f>'[9]СП-1(н.о.)'!I138</f>
        <v>0</v>
      </c>
    </row>
    <row r="137" spans="1:9" x14ac:dyDescent="0.2">
      <c r="A137" s="246" t="s">
        <v>169</v>
      </c>
      <c r="B137" s="247" t="str">
        <f>'[9]СП-1(н.о.)'!B139</f>
        <v>1310</v>
      </c>
      <c r="C137" s="228">
        <f>'[9]СП-1(н.о.)'!C139</f>
        <v>96</v>
      </c>
      <c r="D137" s="228">
        <f>'[9]СП-1(н.о.)'!D139</f>
        <v>1253.6300000000001</v>
      </c>
      <c r="E137" s="228">
        <f>'[9]СП-1(н.о.)'!E139</f>
        <v>616.72</v>
      </c>
      <c r="F137" s="228">
        <f>'[9]СП-1(н.о.)'!F139</f>
        <v>0</v>
      </c>
      <c r="G137" s="228">
        <f>'[9]СП-1(н.о.)'!G139</f>
        <v>0</v>
      </c>
      <c r="H137" s="228">
        <f>'[9]СП-1(н.о.)'!H139</f>
        <v>0</v>
      </c>
      <c r="I137" s="245">
        <f>'[9]СП-1(н.о.)'!I139</f>
        <v>0</v>
      </c>
    </row>
    <row r="138" spans="1:9" ht="25.5" x14ac:dyDescent="0.2">
      <c r="A138" s="246" t="s">
        <v>170</v>
      </c>
      <c r="B138" s="247" t="str">
        <f>'[9]СП-1(н.о.)'!B140</f>
        <v>1311</v>
      </c>
      <c r="C138" s="228">
        <f>'[9]СП-1(н.о.)'!C140</f>
        <v>35</v>
      </c>
      <c r="D138" s="228">
        <f>'[9]СП-1(н.о.)'!D140</f>
        <v>1656</v>
      </c>
      <c r="E138" s="228">
        <f>'[9]СП-1(н.о.)'!E140</f>
        <v>1046</v>
      </c>
      <c r="F138" s="228">
        <f>'[9]СП-1(н.о.)'!F140</f>
        <v>0</v>
      </c>
      <c r="G138" s="228">
        <f>'[9]СП-1(н.о.)'!G140</f>
        <v>0</v>
      </c>
      <c r="H138" s="228">
        <f>'[9]СП-1(н.о.)'!H140</f>
        <v>0</v>
      </c>
      <c r="I138" s="245">
        <f>'[9]СП-1(н.о.)'!I140</f>
        <v>0</v>
      </c>
    </row>
    <row r="139" spans="1:9" x14ac:dyDescent="0.2">
      <c r="A139" s="246" t="s">
        <v>171</v>
      </c>
      <c r="B139" s="247" t="str">
        <f>'[9]СП-1(н.о.)'!B141</f>
        <v>1312</v>
      </c>
      <c r="C139" s="228">
        <f>'[9]СП-1(н.о.)'!C141</f>
        <v>133</v>
      </c>
      <c r="D139" s="228">
        <f>'[9]СП-1(н.о.)'!D141</f>
        <v>1040.6400000000001</v>
      </c>
      <c r="E139" s="228">
        <f>'[9]СП-1(н.о.)'!E141</f>
        <v>687.67</v>
      </c>
      <c r="F139" s="228">
        <f>'[9]СП-1(н.о.)'!F141</f>
        <v>0</v>
      </c>
      <c r="G139" s="228">
        <f>'[9]СП-1(н.о.)'!G141</f>
        <v>12</v>
      </c>
      <c r="H139" s="228">
        <f>'[9]СП-1(н.о.)'!H141</f>
        <v>1</v>
      </c>
      <c r="I139" s="245">
        <f>'[9]СП-1(н.о.)'!I141</f>
        <v>3012</v>
      </c>
    </row>
    <row r="140" spans="1:9" ht="25.5" x14ac:dyDescent="0.2">
      <c r="A140" s="246" t="s">
        <v>172</v>
      </c>
      <c r="B140" s="247" t="str">
        <f>'[9]СП-1(н.о.)'!B142</f>
        <v>1313</v>
      </c>
      <c r="C140" s="228">
        <f>'[9]СП-1(н.о.)'!C142</f>
        <v>4</v>
      </c>
      <c r="D140" s="228">
        <f>'[9]СП-1(н.о.)'!D142</f>
        <v>102.78</v>
      </c>
      <c r="E140" s="228">
        <f>'[9]СП-1(н.о.)'!E142</f>
        <v>65.42</v>
      </c>
      <c r="F140" s="228">
        <f>'[9]СП-1(н.о.)'!F142</f>
        <v>0</v>
      </c>
      <c r="G140" s="228">
        <f>'[9]СП-1(н.о.)'!G142</f>
        <v>0</v>
      </c>
      <c r="H140" s="228">
        <f>'[9]СП-1(н.о.)'!H142</f>
        <v>0</v>
      </c>
      <c r="I140" s="245">
        <f>'[9]СП-1(н.о.)'!I142</f>
        <v>0</v>
      </c>
    </row>
    <row r="141" spans="1:9" ht="25.5" x14ac:dyDescent="0.2">
      <c r="A141" s="246" t="s">
        <v>173</v>
      </c>
      <c r="B141" s="247" t="str">
        <f>'[9]СП-1(н.о.)'!B143</f>
        <v>1314</v>
      </c>
      <c r="C141" s="228">
        <f>'[9]СП-1(н.о.)'!C143</f>
        <v>6</v>
      </c>
      <c r="D141" s="228">
        <f>'[9]СП-1(н.о.)'!D143</f>
        <v>524</v>
      </c>
      <c r="E141" s="228">
        <f>'[9]СП-1(н.о.)'!E143</f>
        <v>147</v>
      </c>
      <c r="F141" s="228">
        <f>'[9]СП-1(н.о.)'!F143</f>
        <v>0</v>
      </c>
      <c r="G141" s="228">
        <f>'[9]СП-1(н.о.)'!G143</f>
        <v>0</v>
      </c>
      <c r="H141" s="228">
        <f>'[9]СП-1(н.о.)'!H143</f>
        <v>0</v>
      </c>
      <c r="I141" s="245">
        <f>'[9]СП-1(н.о.)'!I143</f>
        <v>0</v>
      </c>
    </row>
    <row r="142" spans="1:9" x14ac:dyDescent="0.2">
      <c r="A142" s="246" t="s">
        <v>174</v>
      </c>
      <c r="B142" s="247" t="str">
        <f>'[9]СП-1(н.о.)'!B144</f>
        <v>1315</v>
      </c>
      <c r="C142" s="228">
        <f>'[9]СП-1(н.о.)'!C144</f>
        <v>0</v>
      </c>
      <c r="D142" s="228">
        <f>'[9]СП-1(н.о.)'!D144</f>
        <v>0</v>
      </c>
      <c r="E142" s="228">
        <f>'[9]СП-1(н.о.)'!E144</f>
        <v>0</v>
      </c>
      <c r="F142" s="228">
        <f>'[9]СП-1(н.о.)'!F144</f>
        <v>0</v>
      </c>
      <c r="G142" s="228">
        <f>'[9]СП-1(н.о.)'!G144</f>
        <v>0</v>
      </c>
      <c r="H142" s="228">
        <f>'[9]СП-1(н.о.)'!H144</f>
        <v>0</v>
      </c>
      <c r="I142" s="245">
        <f>'[9]СП-1(н.о.)'!I144</f>
        <v>0</v>
      </c>
    </row>
    <row r="143" spans="1:9" ht="25.5" x14ac:dyDescent="0.2">
      <c r="A143" s="246" t="s">
        <v>175</v>
      </c>
      <c r="B143" s="247" t="str">
        <f>'[9]СП-1(н.о.)'!B145</f>
        <v>1316</v>
      </c>
      <c r="C143" s="228">
        <f>'[9]СП-1(н.о.)'!C145</f>
        <v>0</v>
      </c>
      <c r="D143" s="228">
        <f>'[9]СП-1(н.о.)'!D145</f>
        <v>0</v>
      </c>
      <c r="E143" s="228">
        <f>'[9]СП-1(н.о.)'!E145</f>
        <v>0</v>
      </c>
      <c r="F143" s="228">
        <f>'[9]СП-1(н.о.)'!F145</f>
        <v>0</v>
      </c>
      <c r="G143" s="228">
        <f>'[9]СП-1(н.о.)'!G145</f>
        <v>0</v>
      </c>
      <c r="H143" s="228">
        <f>'[9]СП-1(н.о.)'!H145</f>
        <v>0</v>
      </c>
      <c r="I143" s="245">
        <f>'[9]СП-1(н.о.)'!I145</f>
        <v>0</v>
      </c>
    </row>
    <row r="144" spans="1:9" ht="25.5" x14ac:dyDescent="0.2">
      <c r="A144" s="246" t="s">
        <v>176</v>
      </c>
      <c r="B144" s="247" t="str">
        <f>'[9]СП-1(н.о.)'!B146</f>
        <v>1317</v>
      </c>
      <c r="C144" s="228">
        <f>'[9]СП-1(н.о.)'!C146</f>
        <v>3042</v>
      </c>
      <c r="D144" s="228">
        <f>'[9]СП-1(н.о.)'!D146</f>
        <v>6350.96</v>
      </c>
      <c r="E144" s="228">
        <f>'[9]СП-1(н.о.)'!E146</f>
        <v>4435.97</v>
      </c>
      <c r="F144" s="228">
        <f>'[9]СП-1(н.о.)'!F146</f>
        <v>1</v>
      </c>
      <c r="G144" s="228">
        <f>'[9]СП-1(н.о.)'!G146</f>
        <v>736</v>
      </c>
      <c r="H144" s="228">
        <f>'[9]СП-1(н.о.)'!H146</f>
        <v>9</v>
      </c>
      <c r="I144" s="245">
        <f>'[9]СП-1(н.о.)'!I146</f>
        <v>9762</v>
      </c>
    </row>
    <row r="145" spans="1:9" x14ac:dyDescent="0.2">
      <c r="A145" s="246" t="s">
        <v>177</v>
      </c>
      <c r="B145" s="247" t="str">
        <f>'[9]СП-1(н.о.)'!B147</f>
        <v>1318</v>
      </c>
      <c r="C145" s="228">
        <f>'[9]СП-1(н.о.)'!C147</f>
        <v>101</v>
      </c>
      <c r="D145" s="228">
        <f>'[9]СП-1(н.о.)'!D147</f>
        <v>2220.0500000000002</v>
      </c>
      <c r="E145" s="228">
        <f>'[9]СП-1(н.о.)'!E147</f>
        <v>1517.15</v>
      </c>
      <c r="F145" s="228">
        <f>'[9]СП-1(н.о.)'!F147</f>
        <v>1</v>
      </c>
      <c r="G145" s="228">
        <f>'[9]СП-1(н.о.)'!G147</f>
        <v>98</v>
      </c>
      <c r="H145" s="228">
        <f>'[9]СП-1(н.о.)'!H147</f>
        <v>7</v>
      </c>
      <c r="I145" s="245">
        <f>'[9]СП-1(н.о.)'!I147</f>
        <v>1117</v>
      </c>
    </row>
    <row r="146" spans="1:9" x14ac:dyDescent="0.2">
      <c r="A146" s="246" t="s">
        <v>178</v>
      </c>
      <c r="B146" s="247" t="str">
        <f>'[9]СП-1(н.о.)'!B148</f>
        <v>1388</v>
      </c>
      <c r="C146" s="228">
        <f>'[9]СП-1(н.о.)'!C148</f>
        <v>1715</v>
      </c>
      <c r="D146" s="228">
        <f>'[9]СП-1(н.о.)'!D148</f>
        <v>18860.89</v>
      </c>
      <c r="E146" s="228">
        <f>'[9]СП-1(н.о.)'!E148</f>
        <v>11927.9</v>
      </c>
      <c r="F146" s="228">
        <f>'[9]СП-1(н.о.)'!F148</f>
        <v>6</v>
      </c>
      <c r="G146" s="228">
        <f>'[9]СП-1(н.о.)'!G148</f>
        <v>1844</v>
      </c>
      <c r="H146" s="228">
        <f>'[9]СП-1(н.о.)'!H148</f>
        <v>14</v>
      </c>
      <c r="I146" s="245">
        <f>'[9]СП-1(н.о.)'!I148</f>
        <v>2418</v>
      </c>
    </row>
    <row r="147" spans="1:9" x14ac:dyDescent="0.2">
      <c r="A147" s="246" t="s">
        <v>179</v>
      </c>
      <c r="B147" s="247" t="str">
        <f>'[9]СП-1(н.о.)'!B149</f>
        <v>1399</v>
      </c>
      <c r="C147" s="228">
        <f>'[9]СП-1(н.о.)'!C149</f>
        <v>1158</v>
      </c>
      <c r="D147" s="228">
        <f>'[9]СП-1(н.о.)'!D149</f>
        <v>35934.6</v>
      </c>
      <c r="E147" s="228">
        <f>'[9]СП-1(н.о.)'!E149</f>
        <v>18241.63</v>
      </c>
      <c r="F147" s="228">
        <f>'[9]СП-1(н.о.)'!F149</f>
        <v>59</v>
      </c>
      <c r="G147" s="228">
        <f>'[9]СП-1(н.о.)'!G149</f>
        <v>1677.33</v>
      </c>
      <c r="H147" s="228">
        <f>'[9]СП-1(н.о.)'!H149</f>
        <v>26</v>
      </c>
      <c r="I147" s="245">
        <f>'[9]СП-1(н.о.)'!I149</f>
        <v>8888</v>
      </c>
    </row>
    <row r="148" spans="1:9" x14ac:dyDescent="0.2">
      <c r="A148" s="243" t="s">
        <v>180</v>
      </c>
      <c r="B148" s="244" t="str">
        <f>'[9]СП-1(н.о.)'!B150</f>
        <v>14</v>
      </c>
      <c r="C148" s="228">
        <f>'[9]СП-1(н.о.)'!C150</f>
        <v>1572</v>
      </c>
      <c r="D148" s="228">
        <f>'[9]СП-1(н.о.)'!D150</f>
        <v>5861</v>
      </c>
      <c r="E148" s="228">
        <f>'[9]СП-1(н.о.)'!E150</f>
        <v>2536</v>
      </c>
      <c r="F148" s="228">
        <f>'[9]СП-1(н.о.)'!F150</f>
        <v>4</v>
      </c>
      <c r="G148" s="228">
        <f>'[9]СП-1(н.о.)'!G150</f>
        <v>2624</v>
      </c>
      <c r="H148" s="228">
        <f>'[9]СП-1(н.о.)'!H150</f>
        <v>2</v>
      </c>
      <c r="I148" s="245">
        <f>'[9]СП-1(н.о.)'!I150</f>
        <v>1112</v>
      </c>
    </row>
    <row r="149" spans="1:9" ht="25.5" x14ac:dyDescent="0.2">
      <c r="A149" s="246" t="s">
        <v>181</v>
      </c>
      <c r="B149" s="247" t="str">
        <f>'[9]СП-1(н.о.)'!B151</f>
        <v>1401</v>
      </c>
      <c r="C149" s="228">
        <f>'[9]СП-1(н.о.)'!C151</f>
        <v>152</v>
      </c>
      <c r="D149" s="228">
        <f>'[9]СП-1(н.о.)'!D151</f>
        <v>1748</v>
      </c>
      <c r="E149" s="228">
        <f>'[9]СП-1(н.о.)'!E151</f>
        <v>1315</v>
      </c>
      <c r="F149" s="228">
        <f>'[9]СП-1(н.о.)'!F151</f>
        <v>4</v>
      </c>
      <c r="G149" s="228">
        <f>'[9]СП-1(н.о.)'!G151</f>
        <v>2624</v>
      </c>
      <c r="H149" s="228">
        <f>'[9]СП-1(н.о.)'!H151</f>
        <v>2</v>
      </c>
      <c r="I149" s="245">
        <f>'[9]СП-1(н.о.)'!I151</f>
        <v>1112</v>
      </c>
    </row>
    <row r="150" spans="1:9" ht="25.5" x14ac:dyDescent="0.2">
      <c r="A150" s="246" t="s">
        <v>182</v>
      </c>
      <c r="B150" s="247" t="str">
        <f>'[9]СП-1(н.о.)'!B152</f>
        <v>1402</v>
      </c>
      <c r="C150" s="228">
        <f>'[9]СП-1(н.о.)'!C152</f>
        <v>0</v>
      </c>
      <c r="D150" s="228">
        <f>'[9]СП-1(н.о.)'!D152</f>
        <v>0</v>
      </c>
      <c r="E150" s="228">
        <f>'[9]СП-1(н.о.)'!E152</f>
        <v>0</v>
      </c>
      <c r="F150" s="228">
        <f>'[9]СП-1(н.о.)'!F152</f>
        <v>0</v>
      </c>
      <c r="G150" s="228">
        <f>'[9]СП-1(н.о.)'!G152</f>
        <v>0</v>
      </c>
      <c r="H150" s="228">
        <f>'[9]СП-1(н.о.)'!H152</f>
        <v>0</v>
      </c>
      <c r="I150" s="245">
        <f>'[9]СП-1(н.о.)'!I152</f>
        <v>0</v>
      </c>
    </row>
    <row r="151" spans="1:9" ht="25.5" x14ac:dyDescent="0.2">
      <c r="A151" s="246" t="s">
        <v>183</v>
      </c>
      <c r="B151" s="247" t="str">
        <f>'[9]СП-1(н.о.)'!B153</f>
        <v>1403</v>
      </c>
      <c r="C151" s="228">
        <f>'[9]СП-1(н.о.)'!C153</f>
        <v>0</v>
      </c>
      <c r="D151" s="228">
        <f>'[9]СП-1(н.о.)'!D153</f>
        <v>0</v>
      </c>
      <c r="E151" s="228">
        <f>'[9]СП-1(н.о.)'!E153</f>
        <v>0</v>
      </c>
      <c r="F151" s="228">
        <f>'[9]СП-1(н.о.)'!F153</f>
        <v>0</v>
      </c>
      <c r="G151" s="228">
        <f>'[9]СП-1(н.о.)'!G153</f>
        <v>0</v>
      </c>
      <c r="H151" s="228">
        <f>'[9]СП-1(н.о.)'!H153</f>
        <v>0</v>
      </c>
      <c r="I151" s="245">
        <f>'[9]СП-1(н.о.)'!I153</f>
        <v>0</v>
      </c>
    </row>
    <row r="152" spans="1:9" x14ac:dyDescent="0.2">
      <c r="A152" s="246" t="s">
        <v>184</v>
      </c>
      <c r="B152" s="247" t="str">
        <f>'[9]СП-1(н.о.)'!B154</f>
        <v>1499</v>
      </c>
      <c r="C152" s="228">
        <f>'[9]СП-1(н.о.)'!C154</f>
        <v>1420</v>
      </c>
      <c r="D152" s="228">
        <f>'[9]СП-1(н.о.)'!D154</f>
        <v>4113.2</v>
      </c>
      <c r="E152" s="228">
        <f>'[9]СП-1(н.о.)'!E154</f>
        <v>1221</v>
      </c>
      <c r="F152" s="228">
        <f>'[9]СП-1(н.о.)'!F154</f>
        <v>0</v>
      </c>
      <c r="G152" s="228">
        <f>'[9]СП-1(н.о.)'!G154</f>
        <v>0</v>
      </c>
      <c r="H152" s="228">
        <f>'[9]СП-1(н.о.)'!H154</f>
        <v>0</v>
      </c>
      <c r="I152" s="245">
        <f>'[9]СП-1(н.о.)'!I154</f>
        <v>0</v>
      </c>
    </row>
    <row r="153" spans="1:9" x14ac:dyDescent="0.2">
      <c r="A153" s="243" t="s">
        <v>185</v>
      </c>
      <c r="B153" s="244" t="str">
        <f>'[9]СП-1(н.о.)'!B155</f>
        <v>15</v>
      </c>
      <c r="C153" s="228">
        <f>'[9]СП-1(н.о.)'!C155</f>
        <v>67</v>
      </c>
      <c r="D153" s="228">
        <f>'[9]СП-1(н.о.)'!D155</f>
        <v>181</v>
      </c>
      <c r="E153" s="228">
        <f>'[9]СП-1(н.о.)'!E155</f>
        <v>134</v>
      </c>
      <c r="F153" s="228">
        <f>'[9]СП-1(н.о.)'!F155</f>
        <v>0</v>
      </c>
      <c r="G153" s="228">
        <f>'[9]СП-1(н.о.)'!G155</f>
        <v>0</v>
      </c>
      <c r="H153" s="228">
        <f>'[9]СП-1(н.о.)'!H155</f>
        <v>0</v>
      </c>
      <c r="I153" s="245">
        <f>'[9]СП-1(н.о.)'!I155</f>
        <v>0</v>
      </c>
    </row>
    <row r="154" spans="1:9" x14ac:dyDescent="0.2">
      <c r="A154" s="246" t="s">
        <v>186</v>
      </c>
      <c r="B154" s="247" t="str">
        <f>'[9]СП-1(н.о.)'!B156</f>
        <v>1501</v>
      </c>
      <c r="C154" s="228">
        <f>'[9]СП-1(н.о.)'!C156</f>
        <v>67</v>
      </c>
      <c r="D154" s="228">
        <f>'[9]СП-1(н.о.)'!D156</f>
        <v>181</v>
      </c>
      <c r="E154" s="228">
        <f>'[9]СП-1(н.о.)'!E156</f>
        <v>131</v>
      </c>
      <c r="F154" s="228">
        <f>'[9]СП-1(н.о.)'!F156</f>
        <v>0</v>
      </c>
      <c r="G154" s="228">
        <f>'[9]СП-1(н.о.)'!G156</f>
        <v>0</v>
      </c>
      <c r="H154" s="228">
        <f>'[9]СП-1(н.о.)'!H156</f>
        <v>0</v>
      </c>
      <c r="I154" s="245">
        <f>'[9]СП-1(н.о.)'!I156</f>
        <v>0</v>
      </c>
    </row>
    <row r="155" spans="1:9" x14ac:dyDescent="0.2">
      <c r="A155" s="246" t="s">
        <v>187</v>
      </c>
      <c r="B155" s="247" t="str">
        <f>'[9]СП-1(н.о.)'!B157</f>
        <v>1599</v>
      </c>
      <c r="C155" s="228">
        <f>'[9]СП-1(н.о.)'!C157</f>
        <v>0</v>
      </c>
      <c r="D155" s="228">
        <f>'[9]СП-1(н.о.)'!D157</f>
        <v>0</v>
      </c>
      <c r="E155" s="228">
        <f>'[9]СП-1(н.о.)'!E157</f>
        <v>3</v>
      </c>
      <c r="F155" s="228">
        <f>'[9]СП-1(н.о.)'!F157</f>
        <v>0</v>
      </c>
      <c r="G155" s="228">
        <f>'[9]СП-1(н.о.)'!G157</f>
        <v>0</v>
      </c>
      <c r="H155" s="228">
        <f>'[9]СП-1(н.о.)'!H157</f>
        <v>0</v>
      </c>
      <c r="I155" s="245">
        <f>'[9]СП-1(н.о.)'!I157</f>
        <v>0</v>
      </c>
    </row>
    <row r="156" spans="1:9" x14ac:dyDescent="0.2">
      <c r="A156" s="243" t="s">
        <v>188</v>
      </c>
      <c r="B156" s="244" t="str">
        <f>'[9]СП-1(н.о.)'!B158</f>
        <v>16</v>
      </c>
      <c r="C156" s="228">
        <f>'[9]СП-1(н.о.)'!C158</f>
        <v>1059</v>
      </c>
      <c r="D156" s="228">
        <f>'[9]СП-1(н.о.)'!D158</f>
        <v>62981</v>
      </c>
      <c r="E156" s="228">
        <f>'[9]СП-1(н.о.)'!E158</f>
        <v>36340</v>
      </c>
      <c r="F156" s="228">
        <f>'[9]СП-1(н.о.)'!F158</f>
        <v>31</v>
      </c>
      <c r="G156" s="228">
        <f>'[9]СП-1(н.о.)'!G158</f>
        <v>9699</v>
      </c>
      <c r="H156" s="228">
        <f>'[9]СП-1(н.о.)'!H158</f>
        <v>2</v>
      </c>
      <c r="I156" s="245">
        <f>'[9]СП-1(н.о.)'!I158</f>
        <v>134</v>
      </c>
    </row>
    <row r="157" spans="1:9" ht="25.5" x14ac:dyDescent="0.2">
      <c r="A157" s="246" t="s">
        <v>189</v>
      </c>
      <c r="B157" s="247" t="str">
        <f>'[9]СП-1(н.о.)'!B159</f>
        <v>1601</v>
      </c>
      <c r="C157" s="228">
        <f>'[9]СП-1(н.о.)'!C159</f>
        <v>1014</v>
      </c>
      <c r="D157" s="228">
        <f>'[9]СП-1(н.о.)'!D159</f>
        <v>61524.04</v>
      </c>
      <c r="E157" s="228">
        <f>'[9]СП-1(н.о.)'!E159</f>
        <v>35302.44</v>
      </c>
      <c r="F157" s="228">
        <f>'[9]СП-1(н.о.)'!F159</f>
        <v>7</v>
      </c>
      <c r="G157" s="228">
        <f>'[9]СП-1(н.о.)'!G159</f>
        <v>667.9</v>
      </c>
      <c r="H157" s="228">
        <f>'[9]СП-1(н.о.)'!H159</f>
        <v>2</v>
      </c>
      <c r="I157" s="245">
        <f>'[9]СП-1(н.о.)'!I159</f>
        <v>134</v>
      </c>
    </row>
    <row r="158" spans="1:9" ht="25.5" x14ac:dyDescent="0.2">
      <c r="A158" s="246" t="s">
        <v>190</v>
      </c>
      <c r="B158" s="247" t="str">
        <f>'[9]СП-1(н.о.)'!B160</f>
        <v>1602</v>
      </c>
      <c r="C158" s="228">
        <f>'[9]СП-1(н.о.)'!C160</f>
        <v>0</v>
      </c>
      <c r="D158" s="228">
        <f>'[9]СП-1(н.о.)'!D160</f>
        <v>0</v>
      </c>
      <c r="E158" s="228">
        <f>'[9]СП-1(н.о.)'!E160</f>
        <v>0</v>
      </c>
      <c r="F158" s="228">
        <f>'[9]СП-1(н.о.)'!F160</f>
        <v>1</v>
      </c>
      <c r="G158" s="228">
        <f>'[9]СП-1(н.о.)'!G160</f>
        <v>8647</v>
      </c>
      <c r="H158" s="228">
        <f>'[9]СП-1(н.о.)'!H160</f>
        <v>0</v>
      </c>
      <c r="I158" s="245">
        <f>'[9]СП-1(н.о.)'!I160</f>
        <v>0</v>
      </c>
    </row>
    <row r="159" spans="1:9" ht="25.5" x14ac:dyDescent="0.2">
      <c r="A159" s="246" t="s">
        <v>191</v>
      </c>
      <c r="B159" s="247" t="str">
        <f>'[9]СП-1(н.о.)'!B161</f>
        <v>1603</v>
      </c>
      <c r="C159" s="228">
        <f>'[9]СП-1(н.о.)'!C161</f>
        <v>15</v>
      </c>
      <c r="D159" s="228">
        <f>'[9]СП-1(н.о.)'!D161</f>
        <v>163.69</v>
      </c>
      <c r="E159" s="228">
        <f>'[9]СП-1(н.о.)'!E161</f>
        <v>27.87</v>
      </c>
      <c r="F159" s="228">
        <f>'[9]СП-1(н.о.)'!F161</f>
        <v>22</v>
      </c>
      <c r="G159" s="228">
        <f>'[9]СП-1(н.о.)'!G161</f>
        <v>26</v>
      </c>
      <c r="H159" s="228">
        <f>'[9]СП-1(н.о.)'!H161</f>
        <v>0</v>
      </c>
      <c r="I159" s="245">
        <f>'[9]СП-1(н.о.)'!I161</f>
        <v>0</v>
      </c>
    </row>
    <row r="160" spans="1:9" ht="25.5" x14ac:dyDescent="0.2">
      <c r="A160" s="246" t="s">
        <v>192</v>
      </c>
      <c r="B160" s="247" t="str">
        <f>'[9]СП-1(н.о.)'!B162</f>
        <v>1604</v>
      </c>
      <c r="C160" s="228">
        <f>'[9]СП-1(н.о.)'!C162</f>
        <v>0</v>
      </c>
      <c r="D160" s="228">
        <f>'[9]СП-1(н.о.)'!D162</f>
        <v>0</v>
      </c>
      <c r="E160" s="228">
        <f>'[9]СП-1(н.о.)'!E162</f>
        <v>0</v>
      </c>
      <c r="F160" s="228">
        <f>'[9]СП-1(н.о.)'!F162</f>
        <v>0</v>
      </c>
      <c r="G160" s="228">
        <f>'[9]СП-1(н.о.)'!G162</f>
        <v>0</v>
      </c>
      <c r="H160" s="228">
        <f>'[9]СП-1(н.о.)'!H162</f>
        <v>0</v>
      </c>
      <c r="I160" s="245">
        <f>'[9]СП-1(н.о.)'!I162</f>
        <v>0</v>
      </c>
    </row>
    <row r="161" spans="1:9" x14ac:dyDescent="0.2">
      <c r="A161" s="246" t="s">
        <v>193</v>
      </c>
      <c r="B161" s="247" t="str">
        <f>'[9]СП-1(н.о.)'!B163</f>
        <v>1699</v>
      </c>
      <c r="C161" s="228">
        <f>'[9]СП-1(н.о.)'!C163</f>
        <v>30</v>
      </c>
      <c r="D161" s="228">
        <f>'[9]СП-1(н.о.)'!D163</f>
        <v>1292.99</v>
      </c>
      <c r="E161" s="228">
        <f>'[9]СП-1(н.о.)'!E163</f>
        <v>1009.34</v>
      </c>
      <c r="F161" s="228">
        <f>'[9]СП-1(н.о.)'!F163</f>
        <v>1</v>
      </c>
      <c r="G161" s="228">
        <f>'[9]СП-1(н.о.)'!G163</f>
        <v>358.5</v>
      </c>
      <c r="H161" s="228">
        <f>'[9]СП-1(н.о.)'!H163</f>
        <v>0</v>
      </c>
      <c r="I161" s="245">
        <f>'[9]СП-1(н.о.)'!I163</f>
        <v>0</v>
      </c>
    </row>
    <row r="162" spans="1:9" x14ac:dyDescent="0.2">
      <c r="A162" s="243" t="s">
        <v>194</v>
      </c>
      <c r="B162" s="244" t="str">
        <f>'[9]СП-1(н.о.)'!B164</f>
        <v>17</v>
      </c>
      <c r="C162" s="228">
        <f>'[9]СП-1(н.о.)'!C164</f>
        <v>5</v>
      </c>
      <c r="D162" s="228">
        <f>'[9]СП-1(н.о.)'!D164</f>
        <v>5</v>
      </c>
      <c r="E162" s="228">
        <f>'[9]СП-1(н.о.)'!E164</f>
        <v>4</v>
      </c>
      <c r="F162" s="228">
        <f>'[9]СП-1(н.о.)'!F164</f>
        <v>0</v>
      </c>
      <c r="G162" s="228">
        <f>'[9]СП-1(н.о.)'!G164</f>
        <v>0</v>
      </c>
      <c r="H162" s="228">
        <f>'[9]СП-1(н.о.)'!H164</f>
        <v>0</v>
      </c>
      <c r="I162" s="245">
        <f>'[9]СП-1(н.о.)'!I164</f>
        <v>0</v>
      </c>
    </row>
    <row r="163" spans="1:9" x14ac:dyDescent="0.2">
      <c r="A163" s="246" t="s">
        <v>195</v>
      </c>
      <c r="B163" s="247" t="str">
        <f>'[9]СП-1(н.о.)'!B165</f>
        <v>1701</v>
      </c>
      <c r="C163" s="228">
        <f>'[9]СП-1(н.о.)'!C165</f>
        <v>5</v>
      </c>
      <c r="D163" s="228">
        <f>'[9]СП-1(н.о.)'!D165</f>
        <v>5</v>
      </c>
      <c r="E163" s="228">
        <f>'[9]СП-1(н.о.)'!E165</f>
        <v>4</v>
      </c>
      <c r="F163" s="228">
        <f>'[9]СП-1(н.о.)'!F165</f>
        <v>0</v>
      </c>
      <c r="G163" s="228">
        <f>'[9]СП-1(н.о.)'!G165</f>
        <v>0</v>
      </c>
      <c r="H163" s="228">
        <f>'[9]СП-1(н.о.)'!H165</f>
        <v>0</v>
      </c>
      <c r="I163" s="245">
        <f>'[9]СП-1(н.о.)'!I165</f>
        <v>0</v>
      </c>
    </row>
    <row r="164" spans="1:9" x14ac:dyDescent="0.2">
      <c r="A164" s="246" t="s">
        <v>196</v>
      </c>
      <c r="B164" s="247" t="str">
        <f>'[9]СП-1(н.о.)'!B166</f>
        <v>1799</v>
      </c>
      <c r="C164" s="228">
        <f>'[9]СП-1(н.о.)'!C166</f>
        <v>0</v>
      </c>
      <c r="D164" s="228">
        <f>'[9]СП-1(н.о.)'!D166</f>
        <v>0</v>
      </c>
      <c r="E164" s="228">
        <f>'[9]СП-1(н.о.)'!E166</f>
        <v>0</v>
      </c>
      <c r="F164" s="228">
        <f>'[9]СП-1(н.о.)'!F166</f>
        <v>0</v>
      </c>
      <c r="G164" s="228">
        <f>'[9]СП-1(н.о.)'!G166</f>
        <v>0</v>
      </c>
      <c r="H164" s="228">
        <f>'[9]СП-1(н.о.)'!H166</f>
        <v>0</v>
      </c>
      <c r="I164" s="245">
        <f>'[9]СП-1(н.о.)'!I166</f>
        <v>0</v>
      </c>
    </row>
    <row r="165" spans="1:9" x14ac:dyDescent="0.2">
      <c r="A165" s="243" t="s">
        <v>197</v>
      </c>
      <c r="B165" s="244" t="str">
        <f>'[9]СП-1(н.о.)'!B167</f>
        <v>18</v>
      </c>
      <c r="C165" s="228">
        <f>'[9]СП-1(н.о.)'!C167</f>
        <v>215779</v>
      </c>
      <c r="D165" s="228">
        <f>'[9]СП-1(н.о.)'!D167</f>
        <v>118022</v>
      </c>
      <c r="E165" s="228">
        <f>'[9]СП-1(н.о.)'!E167</f>
        <v>39168</v>
      </c>
      <c r="F165" s="228">
        <f>'[9]СП-1(н.о.)'!F167</f>
        <v>1125</v>
      </c>
      <c r="G165" s="228">
        <f>'[9]СП-1(н.о.)'!G167</f>
        <v>27896</v>
      </c>
      <c r="H165" s="228">
        <f>'[9]СП-1(н.о.)'!H167</f>
        <v>1285</v>
      </c>
      <c r="I165" s="245">
        <f>'[9]СП-1(н.о.)'!I167</f>
        <v>28881</v>
      </c>
    </row>
    <row r="166" spans="1:9" x14ac:dyDescent="0.2">
      <c r="A166" s="246" t="s">
        <v>198</v>
      </c>
      <c r="B166" s="247" t="str">
        <f>'[9]СП-1(н.о.)'!B168</f>
        <v>1801</v>
      </c>
      <c r="C166" s="228">
        <f>'[9]СП-1(н.о.)'!C168</f>
        <v>211446</v>
      </c>
      <c r="D166" s="228">
        <f>'[9]СП-1(н.о.)'!D168</f>
        <v>113228.44</v>
      </c>
      <c r="E166" s="228">
        <f>'[9]СП-1(н.о.)'!E168</f>
        <v>36660.85</v>
      </c>
      <c r="F166" s="228">
        <f>'[9]СП-1(н.о.)'!F168</f>
        <v>984</v>
      </c>
      <c r="G166" s="228">
        <f>'[9]СП-1(н.о.)'!G168</f>
        <v>26893.38</v>
      </c>
      <c r="H166" s="228">
        <f>'[9]СП-1(н.о.)'!H168</f>
        <v>1244</v>
      </c>
      <c r="I166" s="245">
        <f>'[9]СП-1(н.о.)'!I168</f>
        <v>28569.46</v>
      </c>
    </row>
    <row r="167" spans="1:9" ht="25.5" x14ac:dyDescent="0.2">
      <c r="A167" s="246" t="s">
        <v>199</v>
      </c>
      <c r="B167" s="247" t="str">
        <f>'[9]СП-1(н.о.)'!B169</f>
        <v>1802</v>
      </c>
      <c r="C167" s="228">
        <f>'[9]СП-1(н.о.)'!C169</f>
        <v>550</v>
      </c>
      <c r="D167" s="228">
        <f>'[9]СП-1(н.о.)'!D169</f>
        <v>590</v>
      </c>
      <c r="E167" s="228">
        <f>'[9]СП-1(н.о.)'!E169</f>
        <v>268</v>
      </c>
      <c r="F167" s="228">
        <f>'[9]СП-1(н.о.)'!F169</f>
        <v>2</v>
      </c>
      <c r="G167" s="228">
        <f>'[9]СП-1(н.о.)'!G169</f>
        <v>12</v>
      </c>
      <c r="H167" s="228">
        <f>'[9]СП-1(н.о.)'!H169</f>
        <v>0</v>
      </c>
      <c r="I167" s="245">
        <f>'[9]СП-1(н.о.)'!I169</f>
        <v>0</v>
      </c>
    </row>
    <row r="168" spans="1:9" x14ac:dyDescent="0.2">
      <c r="A168" s="246" t="s">
        <v>200</v>
      </c>
      <c r="B168" s="247" t="str">
        <f>'[9]СП-1(н.о.)'!B170</f>
        <v>1803</v>
      </c>
      <c r="C168" s="228">
        <f>'[9]СП-1(н.о.)'!C170</f>
        <v>733</v>
      </c>
      <c r="D168" s="228">
        <f>'[9]СП-1(н.о.)'!D170</f>
        <v>378</v>
      </c>
      <c r="E168" s="228">
        <f>'[9]СП-1(н.о.)'!E170</f>
        <v>238</v>
      </c>
      <c r="F168" s="228">
        <f>'[9]СП-1(н.о.)'!F170</f>
        <v>2</v>
      </c>
      <c r="G168" s="228">
        <f>'[9]СП-1(н.о.)'!G170</f>
        <v>12</v>
      </c>
      <c r="H168" s="228">
        <f>'[9]СП-1(н.о.)'!H170</f>
        <v>5</v>
      </c>
      <c r="I168" s="245">
        <f>'[9]СП-1(н.о.)'!I170</f>
        <v>53</v>
      </c>
    </row>
    <row r="169" spans="1:9" x14ac:dyDescent="0.2">
      <c r="A169" s="246" t="s">
        <v>201</v>
      </c>
      <c r="B169" s="247" t="str">
        <f>'[9]СП-1(н.о.)'!B171</f>
        <v>1899</v>
      </c>
      <c r="C169" s="228">
        <f>'[9]СП-1(н.о.)'!C171</f>
        <v>3050</v>
      </c>
      <c r="D169" s="228">
        <f>'[9]СП-1(н.о.)'!D171</f>
        <v>3825.82</v>
      </c>
      <c r="E169" s="228">
        <f>'[9]СП-1(н.о.)'!E171</f>
        <v>2001.62</v>
      </c>
      <c r="F169" s="228">
        <f>'[9]СП-1(н.о.)'!F171</f>
        <v>137</v>
      </c>
      <c r="G169" s="228">
        <f>'[9]СП-1(н.о.)'!G171</f>
        <v>978.98</v>
      </c>
      <c r="H169" s="228">
        <f>'[9]СП-1(н.о.)'!H171</f>
        <v>36</v>
      </c>
      <c r="I169" s="245">
        <f>'[9]СП-1(н.о.)'!I171</f>
        <v>259</v>
      </c>
    </row>
    <row r="170" spans="1:9" ht="13.5" thickBot="1" x14ac:dyDescent="0.25">
      <c r="A170" s="241" t="s">
        <v>40</v>
      </c>
      <c r="B170" s="88"/>
      <c r="C170" s="229">
        <f>'[9]СП-1(н.о.)'!C172</f>
        <v>1135682</v>
      </c>
      <c r="D170" s="229">
        <f>'[9]СП-1(н.о.)'!D172</f>
        <v>7501996</v>
      </c>
      <c r="E170" s="229">
        <f>'[9]СП-1(н.о.)'!E172</f>
        <v>4452273</v>
      </c>
      <c r="F170" s="229">
        <f>'[9]СП-1(н.о.)'!F172</f>
        <v>55008</v>
      </c>
      <c r="G170" s="229">
        <f>'[9]СП-1(н.о.)'!G172</f>
        <v>2888544</v>
      </c>
      <c r="H170" s="229">
        <f>'[9]СП-1(н.о.)'!H172</f>
        <v>19479</v>
      </c>
      <c r="I170" s="242">
        <f>'[9]СП-1(н.о.)'!I172</f>
        <v>3124953</v>
      </c>
    </row>
    <row r="172" spans="1:9" ht="25.5" customHeight="1" x14ac:dyDescent="0.2">
      <c r="A172" s="379" t="s">
        <v>246</v>
      </c>
      <c r="B172" s="380"/>
      <c r="C172" s="380"/>
      <c r="D172" s="380"/>
      <c r="E172" s="380"/>
      <c r="F172" s="380"/>
      <c r="G172" s="380"/>
      <c r="H172" s="380"/>
      <c r="I172" s="381"/>
    </row>
  </sheetData>
  <mergeCells count="5">
    <mergeCell ref="A1:H1"/>
    <mergeCell ref="C2:E2"/>
    <mergeCell ref="F2:I2"/>
    <mergeCell ref="A2:B4"/>
    <mergeCell ref="A172:I172"/>
  </mergeCells>
  <printOptions horizontalCentered="1" verticalCentered="1"/>
  <pageMargins left="0.62992125984251968" right="0.62992125984251968" top="0" bottom="0" header="0.31496062992125984" footer="0.31496062992125984"/>
  <pageSetup paperSize="9" scale="66" orientation="portrait" r:id="rId1"/>
  <rowBreaks count="2" manualBreakCount="2">
    <brk id="48" max="8" man="1"/>
    <brk id="119"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0</vt:lpstr>
      <vt:lpstr>1</vt:lpstr>
      <vt:lpstr>1a</vt:lpstr>
      <vt:lpstr>2</vt:lpstr>
      <vt:lpstr>3</vt:lpstr>
      <vt:lpstr>4</vt:lpstr>
      <vt:lpstr>5</vt:lpstr>
      <vt:lpstr>6</vt:lpstr>
      <vt:lpstr>7</vt:lpstr>
      <vt:lpstr>8</vt:lpstr>
      <vt:lpstr>9</vt:lpstr>
      <vt:lpstr>10 i 11</vt:lpstr>
      <vt:lpstr>12</vt:lpstr>
      <vt:lpstr>13</vt:lpstr>
      <vt:lpstr>'0'!Print_Area</vt:lpstr>
      <vt:lpstr>'1'!Print_Area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2020-09-10T12:47:53Z</cp:lastPrinted>
  <dcterms:created xsi:type="dcterms:W3CDTF">2012-09-11T11:48:45Z</dcterms:created>
  <dcterms:modified xsi:type="dcterms:W3CDTF">2021-12-09T12:39:04Z</dcterms:modified>
</cp:coreProperties>
</file>