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Domainsrv\DIR\Izvestai po kvartali DO_objaveni na web\2020\4K_korekcija_dec2021\"/>
    </mc:Choice>
  </mc:AlternateContent>
  <xr:revisionPtr revIDLastSave="0" documentId="13_ncr:1_{37B4386C-BC97-411C-8C6E-F8F7661F3858}" xr6:coauthVersionLast="47" xr6:coauthVersionMax="47" xr10:uidLastSave="{00000000-0000-0000-0000-000000000000}"/>
  <bookViews>
    <workbookView xWindow="-120" yWindow="-120" windowWidth="29040" windowHeight="15840" firstSheet="6" activeTab="7"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 name="14" sheetId="21" r:id="rId15"/>
    <sheet name="15" sheetId="22"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C95" i="22"/>
  <c r="D95" i="22"/>
  <c r="E95" i="22"/>
  <c r="C5" i="21"/>
  <c r="E94" i="22"/>
  <c r="D94" i="22"/>
  <c r="C94" i="22"/>
  <c r="E93" i="22"/>
  <c r="D93" i="22"/>
  <c r="C93" i="22"/>
  <c r="E92" i="22"/>
  <c r="D92" i="22"/>
  <c r="C92" i="22"/>
  <c r="E91" i="22"/>
  <c r="D91" i="22"/>
  <c r="C91" i="22"/>
  <c r="E90" i="22"/>
  <c r="D90" i="22"/>
  <c r="C90" i="22"/>
  <c r="E89" i="22"/>
  <c r="D89" i="22"/>
  <c r="C89" i="22"/>
  <c r="E88" i="22"/>
  <c r="D88" i="22"/>
  <c r="C88" i="22"/>
  <c r="E87" i="22"/>
  <c r="D87" i="22"/>
  <c r="C87" i="22"/>
  <c r="E86" i="22"/>
  <c r="D86" i="22"/>
  <c r="C86" i="22"/>
  <c r="E85" i="22"/>
  <c r="D85" i="22"/>
  <c r="C85" i="22"/>
  <c r="E84" i="22"/>
  <c r="D84" i="22"/>
  <c r="C84" i="22"/>
  <c r="E83" i="22"/>
  <c r="D83" i="22"/>
  <c r="C83" i="22"/>
  <c r="E82" i="22"/>
  <c r="D82" i="22"/>
  <c r="C82" i="22"/>
  <c r="E81" i="22"/>
  <c r="D81" i="22"/>
  <c r="C81" i="22"/>
  <c r="E80" i="22"/>
  <c r="D80" i="22"/>
  <c r="C80" i="22"/>
  <c r="E79" i="22"/>
  <c r="D79" i="22"/>
  <c r="C79" i="22"/>
  <c r="E78" i="22"/>
  <c r="D78" i="22"/>
  <c r="C78" i="22"/>
  <c r="E77" i="22"/>
  <c r="D77" i="22"/>
  <c r="C77" i="22"/>
  <c r="E76" i="22"/>
  <c r="D76" i="22"/>
  <c r="C76" i="22"/>
  <c r="E75" i="22"/>
  <c r="D75" i="22"/>
  <c r="C75" i="22"/>
  <c r="E74" i="22"/>
  <c r="D74" i="22"/>
  <c r="C74" i="22"/>
  <c r="E73" i="22"/>
  <c r="D73" i="22"/>
  <c r="C73" i="22"/>
  <c r="E72" i="22"/>
  <c r="D72" i="22"/>
  <c r="C72" i="22"/>
  <c r="E71" i="22"/>
  <c r="D71" i="22"/>
  <c r="C71" i="22"/>
  <c r="E70" i="22"/>
  <c r="D70" i="22"/>
  <c r="C70" i="22"/>
  <c r="E69" i="22"/>
  <c r="D69" i="22"/>
  <c r="C69" i="22"/>
  <c r="E68" i="22"/>
  <c r="D68" i="22"/>
  <c r="C68" i="22"/>
  <c r="E67" i="22"/>
  <c r="D67" i="22"/>
  <c r="C67" i="22"/>
  <c r="E66" i="22"/>
  <c r="D66" i="22"/>
  <c r="C66" i="22"/>
  <c r="E65" i="22"/>
  <c r="D65" i="22"/>
  <c r="C65" i="22"/>
  <c r="E64" i="22"/>
  <c r="D64" i="22"/>
  <c r="C64" i="22"/>
  <c r="E63" i="22"/>
  <c r="D63" i="22"/>
  <c r="C63" i="22"/>
  <c r="E62" i="22"/>
  <c r="D62" i="22"/>
  <c r="C62" i="22"/>
  <c r="E61" i="22"/>
  <c r="D61" i="22"/>
  <c r="C61" i="22"/>
  <c r="E60" i="22"/>
  <c r="D60" i="22"/>
  <c r="C60" i="22"/>
  <c r="E59" i="22"/>
  <c r="D59" i="22"/>
  <c r="C59" i="22"/>
  <c r="E58" i="22"/>
  <c r="D58" i="22"/>
  <c r="C58" i="22"/>
  <c r="E57" i="22"/>
  <c r="D57" i="22"/>
  <c r="C57" i="22"/>
  <c r="E56" i="22"/>
  <c r="D56" i="22"/>
  <c r="C56" i="22"/>
  <c r="E55" i="22"/>
  <c r="D55" i="22"/>
  <c r="C55" i="22"/>
  <c r="E54" i="22"/>
  <c r="D54" i="22"/>
  <c r="C54" i="22"/>
  <c r="E53" i="22"/>
  <c r="D53" i="22"/>
  <c r="C53" i="22"/>
  <c r="E52" i="22"/>
  <c r="D52" i="22"/>
  <c r="C52" i="22"/>
  <c r="E51" i="22"/>
  <c r="D51" i="22"/>
  <c r="C51" i="22"/>
  <c r="E50" i="22"/>
  <c r="D50" i="22"/>
  <c r="C50" i="22"/>
  <c r="E49" i="22"/>
  <c r="D49" i="22"/>
  <c r="C49" i="22"/>
  <c r="E48" i="22"/>
  <c r="D48" i="22"/>
  <c r="C48" i="22"/>
  <c r="E47" i="22"/>
  <c r="D47" i="22"/>
  <c r="C47" i="22"/>
  <c r="E46" i="22"/>
  <c r="D46" i="22"/>
  <c r="C46" i="22"/>
  <c r="E45" i="22"/>
  <c r="D45" i="22"/>
  <c r="C45" i="22"/>
  <c r="E44" i="22"/>
  <c r="D44" i="22"/>
  <c r="C44" i="22"/>
  <c r="E43" i="22"/>
  <c r="D43" i="22"/>
  <c r="C43" i="22"/>
  <c r="E42" i="22"/>
  <c r="D42" i="22"/>
  <c r="C42" i="22"/>
  <c r="E41" i="22"/>
  <c r="D41" i="22"/>
  <c r="C41" i="22"/>
  <c r="E40" i="22"/>
  <c r="D40" i="22"/>
  <c r="C40" i="22"/>
  <c r="E39" i="22"/>
  <c r="D39" i="22"/>
  <c r="C39" i="22"/>
  <c r="E38" i="22"/>
  <c r="D38" i="22"/>
  <c r="C38" i="22"/>
  <c r="E37" i="22"/>
  <c r="D37" i="22"/>
  <c r="C37" i="22"/>
  <c r="E36" i="22"/>
  <c r="D36" i="22"/>
  <c r="C36" i="22"/>
  <c r="E35" i="22"/>
  <c r="D35" i="22"/>
  <c r="C35" i="22"/>
  <c r="E34" i="22"/>
  <c r="D34" i="22"/>
  <c r="C34" i="22"/>
  <c r="E33" i="22"/>
  <c r="D33" i="22"/>
  <c r="C33" i="22"/>
  <c r="E32" i="22"/>
  <c r="D32" i="22"/>
  <c r="C32" i="22"/>
  <c r="E31" i="22"/>
  <c r="D31" i="22"/>
  <c r="C31" i="22"/>
  <c r="E30" i="22"/>
  <c r="D30" i="22"/>
  <c r="C30" i="22"/>
  <c r="E29" i="22"/>
  <c r="D29" i="22"/>
  <c r="C29" i="22"/>
  <c r="E28" i="22"/>
  <c r="D28" i="22"/>
  <c r="C28" i="22"/>
  <c r="E27" i="22"/>
  <c r="D27" i="22"/>
  <c r="C27" i="22"/>
  <c r="E26" i="22"/>
  <c r="D26" i="22"/>
  <c r="C26" i="22"/>
  <c r="E25" i="22"/>
  <c r="D25" i="22"/>
  <c r="C25" i="22"/>
  <c r="E24" i="22"/>
  <c r="D24" i="22"/>
  <c r="C24" i="22"/>
  <c r="E23" i="22"/>
  <c r="D23" i="22"/>
  <c r="C23" i="22"/>
  <c r="E22" i="22"/>
  <c r="D22" i="22"/>
  <c r="C22" i="22"/>
  <c r="E21" i="22"/>
  <c r="D21" i="22"/>
  <c r="C21" i="22"/>
  <c r="E20" i="22"/>
  <c r="D20" i="22"/>
  <c r="C20" i="22"/>
  <c r="E19" i="22"/>
  <c r="D19" i="22"/>
  <c r="C19" i="22"/>
  <c r="E18" i="22"/>
  <c r="D18" i="22"/>
  <c r="C18" i="22"/>
  <c r="E17" i="22"/>
  <c r="D17" i="22"/>
  <c r="C17" i="22"/>
  <c r="E16" i="22"/>
  <c r="D16" i="22"/>
  <c r="C16" i="22"/>
  <c r="E15" i="22"/>
  <c r="D15" i="22"/>
  <c r="C15" i="22"/>
  <c r="E14" i="22"/>
  <c r="D14" i="22"/>
  <c r="C14" i="22"/>
  <c r="E13" i="22"/>
  <c r="D13" i="22"/>
  <c r="C13" i="22"/>
  <c r="E12" i="22"/>
  <c r="D12" i="22"/>
  <c r="C12" i="22"/>
  <c r="E11" i="22"/>
  <c r="D11" i="22"/>
  <c r="C11" i="22"/>
  <c r="E10" i="22"/>
  <c r="D10" i="22"/>
  <c r="C10" i="22"/>
  <c r="E9" i="22"/>
  <c r="D9" i="22"/>
  <c r="C9" i="22"/>
  <c r="E8" i="22"/>
  <c r="D8" i="22"/>
  <c r="C8" i="22"/>
  <c r="E7" i="22"/>
  <c r="D7" i="22"/>
  <c r="C7" i="22"/>
  <c r="E6" i="22"/>
  <c r="D6" i="22"/>
  <c r="C6" i="22"/>
  <c r="E5" i="22"/>
  <c r="D5" i="22"/>
  <c r="C5" i="22"/>
  <c r="E4" i="22"/>
  <c r="D4" i="22"/>
  <c r="C4" i="22"/>
  <c r="D5" i="21" l="1"/>
  <c r="C6" i="21" l="1"/>
  <c r="D6" i="21"/>
  <c r="C7" i="21"/>
  <c r="D7" i="21"/>
  <c r="C8" i="21"/>
  <c r="D8" i="21"/>
  <c r="C9" i="21"/>
  <c r="D9" i="21"/>
  <c r="C10" i="21"/>
  <c r="D10" i="21"/>
  <c r="C11" i="21"/>
  <c r="D11" i="21"/>
  <c r="C12" i="21"/>
  <c r="D12" i="21"/>
  <c r="C13" i="21"/>
  <c r="D13" i="21"/>
  <c r="C14" i="21"/>
  <c r="D14" i="21"/>
  <c r="C15" i="21"/>
  <c r="D15" i="21"/>
  <c r="C16" i="21"/>
  <c r="D16" i="21"/>
  <c r="C17" i="21"/>
  <c r="D17" i="21"/>
  <c r="C18" i="21"/>
  <c r="D18" i="21"/>
  <c r="C19" i="21"/>
  <c r="D19" i="21"/>
  <c r="C20" i="21"/>
  <c r="D20" i="21"/>
  <c r="C21" i="21"/>
  <c r="D21" i="21"/>
  <c r="C22" i="21"/>
  <c r="D22" i="21"/>
  <c r="C23" i="21"/>
  <c r="D23" i="21"/>
  <c r="C24" i="21"/>
  <c r="D24" i="21"/>
  <c r="C25" i="21"/>
  <c r="D25" i="21"/>
  <c r="C26" i="21"/>
  <c r="D26" i="21"/>
  <c r="C27" i="21"/>
  <c r="D27" i="21"/>
  <c r="C28" i="21"/>
  <c r="D28" i="21"/>
  <c r="C29" i="21"/>
  <c r="D29" i="21"/>
  <c r="C30" i="21"/>
  <c r="D30" i="21"/>
  <c r="C31" i="21"/>
  <c r="D31" i="21"/>
  <c r="C32" i="21"/>
  <c r="D32" i="21"/>
  <c r="C33" i="21"/>
  <c r="D33" i="21"/>
  <c r="C34" i="21"/>
  <c r="D34" i="21"/>
  <c r="C35" i="21"/>
  <c r="D35" i="21"/>
  <c r="C36" i="21"/>
  <c r="D36" i="21"/>
  <c r="C37" i="21"/>
  <c r="D37" i="21"/>
  <c r="C38" i="21"/>
  <c r="D38" i="21"/>
  <c r="C39" i="21"/>
  <c r="D39" i="21"/>
  <c r="C40" i="21"/>
  <c r="D40" i="21"/>
  <c r="C41" i="21"/>
  <c r="D41" i="21"/>
  <c r="C42" i="21"/>
  <c r="D42" i="21"/>
  <c r="C43" i="21"/>
  <c r="D43" i="21"/>
  <c r="C44" i="21"/>
  <c r="D44" i="21"/>
  <c r="C45" i="21"/>
  <c r="D45" i="21"/>
  <c r="C46" i="21"/>
  <c r="D46" i="21"/>
  <c r="C47" i="21"/>
  <c r="D47" i="21"/>
  <c r="C48" i="21"/>
  <c r="D48" i="21"/>
  <c r="C49" i="21"/>
  <c r="D49" i="21"/>
  <c r="C50" i="21"/>
  <c r="D50" i="21"/>
  <c r="C51" i="21"/>
  <c r="D51" i="21"/>
  <c r="C52" i="21"/>
  <c r="D52" i="21"/>
  <c r="C53" i="21"/>
  <c r="D53" i="21"/>
  <c r="C54" i="21"/>
  <c r="D54" i="21"/>
  <c r="C55" i="21"/>
  <c r="D55" i="21"/>
  <c r="C56" i="21"/>
  <c r="D56" i="21"/>
  <c r="C57" i="21"/>
  <c r="D57" i="21"/>
  <c r="C58" i="21"/>
  <c r="D58" i="21"/>
  <c r="C59" i="21"/>
  <c r="D59" i="21"/>
  <c r="C60" i="21"/>
  <c r="D60" i="21"/>
  <c r="C61" i="21"/>
  <c r="D61" i="21"/>
  <c r="C62" i="21"/>
  <c r="D62" i="21"/>
  <c r="C63" i="21"/>
  <c r="D63" i="21"/>
  <c r="C64" i="21"/>
  <c r="D64" i="21"/>
  <c r="C65" i="21"/>
  <c r="D65" i="21"/>
  <c r="C66" i="21"/>
  <c r="D66" i="21"/>
  <c r="C67" i="21"/>
  <c r="D67" i="21"/>
  <c r="C68" i="21"/>
  <c r="D68" i="21"/>
  <c r="C69" i="21"/>
  <c r="D69" i="21"/>
  <c r="C70" i="21"/>
  <c r="D70" i="21"/>
  <c r="C71" i="21"/>
  <c r="D71" i="21"/>
  <c r="C72" i="21"/>
  <c r="D72" i="21"/>
  <c r="C73" i="21"/>
  <c r="D73" i="21"/>
  <c r="C74" i="21"/>
  <c r="D74" i="21"/>
  <c r="C75" i="21"/>
  <c r="D75" i="21"/>
  <c r="C76" i="21"/>
  <c r="D76" i="21"/>
  <c r="C77" i="21"/>
  <c r="D77" i="21"/>
  <c r="C78" i="21"/>
  <c r="D78" i="21"/>
  <c r="C79" i="21"/>
  <c r="D79" i="21"/>
  <c r="C80" i="21"/>
  <c r="D80" i="21"/>
  <c r="C81" i="21"/>
  <c r="D81" i="21"/>
  <c r="C82" i="21"/>
  <c r="D82" i="21"/>
  <c r="C83" i="21"/>
  <c r="D83" i="21"/>
  <c r="C84" i="21"/>
  <c r="D84" i="21"/>
  <c r="C85" i="21"/>
  <c r="D85" i="21"/>
  <c r="C86" i="21"/>
  <c r="D86" i="21"/>
  <c r="C87" i="21"/>
  <c r="D87" i="21"/>
  <c r="C88" i="21"/>
  <c r="D88" i="21"/>
  <c r="C90" i="21"/>
  <c r="D90" i="21"/>
  <c r="C91" i="21"/>
  <c r="D91" i="21"/>
  <c r="C92" i="21"/>
  <c r="D92" i="21"/>
  <c r="C93" i="21"/>
  <c r="D93" i="21"/>
  <c r="C94" i="21"/>
  <c r="D94" i="21"/>
  <c r="C95" i="21"/>
  <c r="D95" i="21"/>
  <c r="C96" i="21"/>
  <c r="D96" i="21"/>
  <c r="C97" i="21"/>
  <c r="D97" i="21"/>
  <c r="C98" i="21"/>
  <c r="D98" i="21"/>
  <c r="C99" i="21"/>
  <c r="D99" i="21"/>
  <c r="C100" i="21"/>
  <c r="D100" i="21"/>
  <c r="C101" i="21"/>
  <c r="D101" i="21"/>
  <c r="C102" i="21"/>
  <c r="D102" i="21"/>
  <c r="C103" i="21"/>
  <c r="D103" i="21"/>
  <c r="C104" i="21"/>
  <c r="D104" i="21"/>
  <c r="C105" i="21"/>
  <c r="D105" i="21"/>
  <c r="C106" i="21"/>
  <c r="D106" i="21"/>
  <c r="C107" i="21"/>
  <c r="E107" i="21" s="1"/>
  <c r="D107" i="21"/>
  <c r="C108" i="21"/>
  <c r="D108" i="21"/>
  <c r="C109" i="21"/>
  <c r="D109" i="21"/>
  <c r="C110" i="21"/>
  <c r="D110" i="21"/>
  <c r="C111" i="21"/>
  <c r="D111" i="21"/>
  <c r="C112" i="21"/>
  <c r="D112" i="21"/>
  <c r="C113" i="21"/>
  <c r="D113" i="21"/>
  <c r="C114" i="21"/>
  <c r="D114" i="21"/>
  <c r="C115" i="21"/>
  <c r="D115" i="21"/>
  <c r="C116" i="21"/>
  <c r="D116" i="21"/>
  <c r="C117" i="21"/>
  <c r="D117" i="21"/>
  <c r="C118" i="21"/>
  <c r="D118" i="21"/>
  <c r="C119" i="21"/>
  <c r="D119" i="21"/>
  <c r="C120" i="21"/>
  <c r="D120" i="21"/>
  <c r="C121" i="21"/>
  <c r="D121" i="21"/>
  <c r="C122" i="21"/>
  <c r="D122" i="21"/>
  <c r="C123" i="21"/>
  <c r="D123" i="21"/>
  <c r="C124" i="21"/>
  <c r="D124" i="21"/>
  <c r="C125" i="21"/>
  <c r="D125" i="21"/>
  <c r="C126" i="21"/>
  <c r="D126" i="21"/>
  <c r="C127" i="21"/>
  <c r="D127" i="21"/>
  <c r="C128" i="21"/>
  <c r="D128" i="21"/>
  <c r="C129" i="21"/>
  <c r="D129" i="21"/>
  <c r="C130" i="21"/>
  <c r="D130" i="21"/>
  <c r="C131" i="21"/>
  <c r="D131" i="21"/>
  <c r="C132" i="21"/>
  <c r="D132" i="21"/>
  <c r="C133" i="21"/>
  <c r="D133" i="21"/>
  <c r="C134" i="21"/>
  <c r="D134" i="21"/>
  <c r="C135" i="21"/>
  <c r="D135" i="21"/>
  <c r="C136" i="21"/>
  <c r="D136" i="21"/>
  <c r="C137" i="21"/>
  <c r="D137" i="21"/>
  <c r="C138" i="21"/>
  <c r="D138" i="21"/>
  <c r="C139" i="21"/>
  <c r="D139" i="21"/>
  <c r="C140" i="21"/>
  <c r="D140" i="21"/>
  <c r="C141" i="21"/>
  <c r="D141" i="21"/>
  <c r="C142" i="21"/>
  <c r="D142" i="21"/>
  <c r="E111" i="21"/>
  <c r="N5" i="13"/>
  <c r="O5" i="13"/>
  <c r="P5" i="13"/>
  <c r="Q5" i="13"/>
  <c r="R5" i="13"/>
  <c r="N6" i="13"/>
  <c r="O6" i="13"/>
  <c r="P6" i="13"/>
  <c r="Q6" i="13"/>
  <c r="R6" i="13"/>
  <c r="O4" i="13"/>
  <c r="P4" i="13"/>
  <c r="Q4" i="13"/>
  <c r="R4" i="13"/>
  <c r="N4" i="13"/>
  <c r="B5" i="13"/>
  <c r="C5" i="13"/>
  <c r="D5" i="13"/>
  <c r="E5" i="13"/>
  <c r="F5" i="13"/>
  <c r="G5" i="13"/>
  <c r="H5" i="13"/>
  <c r="I5" i="13"/>
  <c r="J5" i="13"/>
  <c r="K5" i="13"/>
  <c r="L5" i="13"/>
  <c r="B6" i="13"/>
  <c r="C6" i="13"/>
  <c r="D6" i="13"/>
  <c r="E6" i="13"/>
  <c r="F6" i="13"/>
  <c r="G6" i="13"/>
  <c r="H6" i="13"/>
  <c r="I6" i="13"/>
  <c r="J6" i="13"/>
  <c r="K6" i="13"/>
  <c r="L6" i="13"/>
  <c r="C4" i="13"/>
  <c r="D4" i="13"/>
  <c r="E4" i="13"/>
  <c r="F4" i="13"/>
  <c r="G4" i="13"/>
  <c r="H4" i="13"/>
  <c r="I4" i="13"/>
  <c r="J4" i="13"/>
  <c r="K4" i="13"/>
  <c r="L4" i="13"/>
  <c r="B4" i="13"/>
  <c r="C30" i="19"/>
  <c r="D30" i="19"/>
  <c r="E30" i="19"/>
  <c r="F30" i="19"/>
  <c r="G30" i="19"/>
  <c r="H30" i="19"/>
  <c r="I30" i="19"/>
  <c r="J30" i="19"/>
  <c r="K30" i="19"/>
  <c r="C31" i="19"/>
  <c r="D31" i="19"/>
  <c r="E31" i="19"/>
  <c r="F31" i="19"/>
  <c r="G31" i="19"/>
  <c r="H31" i="19"/>
  <c r="I31" i="19"/>
  <c r="J31" i="19"/>
  <c r="K31" i="19"/>
  <c r="C32" i="19"/>
  <c r="D32" i="19"/>
  <c r="E32" i="19"/>
  <c r="F32" i="19"/>
  <c r="G32" i="19"/>
  <c r="H32" i="19"/>
  <c r="I32" i="19"/>
  <c r="J32" i="19"/>
  <c r="K32" i="19"/>
  <c r="C33" i="19"/>
  <c r="D33" i="19"/>
  <c r="E33" i="19"/>
  <c r="F33" i="19"/>
  <c r="G33" i="19"/>
  <c r="H33" i="19"/>
  <c r="I33" i="19"/>
  <c r="J33" i="19"/>
  <c r="K33" i="19"/>
  <c r="C34" i="19"/>
  <c r="D34" i="19"/>
  <c r="E34" i="19"/>
  <c r="F34" i="19"/>
  <c r="G34" i="19"/>
  <c r="H34" i="19"/>
  <c r="I34" i="19"/>
  <c r="J34" i="19"/>
  <c r="K34" i="19"/>
  <c r="C35" i="19"/>
  <c r="D35" i="19"/>
  <c r="E35" i="19"/>
  <c r="F35" i="19"/>
  <c r="G35" i="19"/>
  <c r="H35" i="19"/>
  <c r="I35" i="19"/>
  <c r="J35" i="19"/>
  <c r="K35" i="19"/>
  <c r="C36" i="19"/>
  <c r="D36" i="19"/>
  <c r="E36" i="19"/>
  <c r="F36" i="19"/>
  <c r="G36" i="19"/>
  <c r="H36" i="19"/>
  <c r="I36" i="19"/>
  <c r="J36" i="19"/>
  <c r="K36" i="19"/>
  <c r="C37" i="19"/>
  <c r="D37" i="19"/>
  <c r="E37" i="19"/>
  <c r="F37" i="19"/>
  <c r="G37" i="19"/>
  <c r="H37" i="19"/>
  <c r="I37" i="19"/>
  <c r="J37" i="19"/>
  <c r="K37" i="19"/>
  <c r="C38" i="19"/>
  <c r="D38" i="19"/>
  <c r="E38" i="19"/>
  <c r="F38" i="19"/>
  <c r="G38" i="19"/>
  <c r="H38" i="19"/>
  <c r="I38" i="19"/>
  <c r="J38" i="19"/>
  <c r="K38" i="19"/>
  <c r="C39" i="19"/>
  <c r="D39" i="19"/>
  <c r="E39" i="19"/>
  <c r="F39" i="19"/>
  <c r="G39" i="19"/>
  <c r="H39" i="19"/>
  <c r="I39" i="19"/>
  <c r="J39" i="19"/>
  <c r="K39" i="19"/>
  <c r="C40" i="19"/>
  <c r="D40" i="19"/>
  <c r="E40" i="19"/>
  <c r="F40" i="19"/>
  <c r="G40" i="19"/>
  <c r="H40" i="19"/>
  <c r="I40" i="19"/>
  <c r="J40" i="19"/>
  <c r="K40" i="19"/>
  <c r="C41" i="19"/>
  <c r="D41" i="19"/>
  <c r="E41" i="19"/>
  <c r="F41" i="19"/>
  <c r="G41" i="19"/>
  <c r="H41" i="19"/>
  <c r="I41" i="19"/>
  <c r="J41" i="19"/>
  <c r="K41" i="19"/>
  <c r="C42" i="19"/>
  <c r="D42" i="19"/>
  <c r="E42" i="19"/>
  <c r="F42" i="19"/>
  <c r="G42" i="19"/>
  <c r="H42" i="19"/>
  <c r="I42" i="19"/>
  <c r="J42" i="19"/>
  <c r="K42" i="19"/>
  <c r="C43" i="19"/>
  <c r="D43" i="19"/>
  <c r="E43" i="19"/>
  <c r="F43" i="19"/>
  <c r="G43" i="19"/>
  <c r="H43" i="19"/>
  <c r="I43" i="19"/>
  <c r="J43" i="19"/>
  <c r="K43" i="19"/>
  <c r="C44" i="19"/>
  <c r="D44" i="19"/>
  <c r="E44" i="19"/>
  <c r="F44" i="19"/>
  <c r="G44" i="19"/>
  <c r="H44" i="19"/>
  <c r="I44" i="19"/>
  <c r="J44" i="19"/>
  <c r="K44" i="19"/>
  <c r="C45" i="19"/>
  <c r="D45" i="19"/>
  <c r="E45" i="19"/>
  <c r="F45" i="19"/>
  <c r="G45" i="19"/>
  <c r="H45" i="19"/>
  <c r="I45" i="19"/>
  <c r="J45" i="19"/>
  <c r="K45" i="19"/>
  <c r="C46" i="19"/>
  <c r="D46" i="19"/>
  <c r="E46" i="19"/>
  <c r="F46" i="19"/>
  <c r="G46" i="19"/>
  <c r="H46" i="19"/>
  <c r="I46" i="19"/>
  <c r="J46" i="19"/>
  <c r="K46" i="19"/>
  <c r="C47" i="19"/>
  <c r="D47" i="19"/>
  <c r="E47" i="19"/>
  <c r="F47" i="19"/>
  <c r="G47" i="19"/>
  <c r="H47" i="19"/>
  <c r="I47" i="19"/>
  <c r="J47" i="19"/>
  <c r="K47" i="19"/>
  <c r="D29" i="19"/>
  <c r="E29" i="19"/>
  <c r="F29" i="19"/>
  <c r="G29" i="19"/>
  <c r="H29" i="19"/>
  <c r="I29" i="19"/>
  <c r="J29" i="19"/>
  <c r="K29" i="19"/>
  <c r="C29" i="19"/>
  <c r="C6" i="19"/>
  <c r="D6" i="19"/>
  <c r="E6" i="19"/>
  <c r="F6" i="19"/>
  <c r="G6" i="19"/>
  <c r="H6" i="19"/>
  <c r="I6" i="19"/>
  <c r="J6" i="19"/>
  <c r="K6" i="19"/>
  <c r="C7" i="19"/>
  <c r="D7" i="19"/>
  <c r="E7" i="19"/>
  <c r="F7" i="19"/>
  <c r="G7" i="19"/>
  <c r="H7" i="19"/>
  <c r="I7" i="19"/>
  <c r="J7" i="19"/>
  <c r="K7" i="19"/>
  <c r="C8" i="19"/>
  <c r="D8" i="19"/>
  <c r="E8" i="19"/>
  <c r="F8" i="19"/>
  <c r="G8" i="19"/>
  <c r="H8" i="19"/>
  <c r="I8" i="19"/>
  <c r="J8" i="19"/>
  <c r="K8" i="19"/>
  <c r="C9" i="19"/>
  <c r="D9" i="19"/>
  <c r="E9" i="19"/>
  <c r="F9" i="19"/>
  <c r="G9" i="19"/>
  <c r="H9" i="19"/>
  <c r="I9" i="19"/>
  <c r="J9" i="19"/>
  <c r="K9" i="19"/>
  <c r="C10" i="19"/>
  <c r="D10" i="19"/>
  <c r="E10" i="19"/>
  <c r="F10" i="19"/>
  <c r="G10" i="19"/>
  <c r="H10" i="19"/>
  <c r="I10" i="19"/>
  <c r="J10" i="19"/>
  <c r="K10" i="19"/>
  <c r="C11" i="19"/>
  <c r="D11" i="19"/>
  <c r="E11" i="19"/>
  <c r="F11" i="19"/>
  <c r="G11" i="19"/>
  <c r="H11" i="19"/>
  <c r="I11" i="19"/>
  <c r="J11" i="19"/>
  <c r="K11" i="19"/>
  <c r="C12" i="19"/>
  <c r="D12" i="19"/>
  <c r="E12" i="19"/>
  <c r="F12" i="19"/>
  <c r="G12" i="19"/>
  <c r="H12" i="19"/>
  <c r="I12" i="19"/>
  <c r="J12" i="19"/>
  <c r="K12" i="19"/>
  <c r="C13" i="19"/>
  <c r="D13" i="19"/>
  <c r="E13" i="19"/>
  <c r="F13" i="19"/>
  <c r="G13" i="19"/>
  <c r="H13" i="19"/>
  <c r="I13" i="19"/>
  <c r="J13" i="19"/>
  <c r="K13" i="19"/>
  <c r="C14" i="19"/>
  <c r="D14" i="19"/>
  <c r="E14" i="19"/>
  <c r="F14" i="19"/>
  <c r="G14" i="19"/>
  <c r="H14" i="19"/>
  <c r="I14" i="19"/>
  <c r="J14" i="19"/>
  <c r="K14" i="19"/>
  <c r="C15" i="19"/>
  <c r="D15" i="19"/>
  <c r="E15" i="19"/>
  <c r="F15" i="19"/>
  <c r="G15" i="19"/>
  <c r="H15" i="19"/>
  <c r="I15" i="19"/>
  <c r="J15" i="19"/>
  <c r="K15" i="19"/>
  <c r="C16" i="19"/>
  <c r="D16" i="19"/>
  <c r="E16" i="19"/>
  <c r="F16" i="19"/>
  <c r="G16" i="19"/>
  <c r="H16" i="19"/>
  <c r="I16" i="19"/>
  <c r="J16" i="19"/>
  <c r="K16" i="19"/>
  <c r="C17" i="19"/>
  <c r="D17" i="19"/>
  <c r="E17" i="19"/>
  <c r="F17" i="19"/>
  <c r="G17" i="19"/>
  <c r="H17" i="19"/>
  <c r="I17" i="19"/>
  <c r="J17" i="19"/>
  <c r="K17" i="19"/>
  <c r="C18" i="19"/>
  <c r="D18" i="19"/>
  <c r="E18" i="19"/>
  <c r="F18" i="19"/>
  <c r="G18" i="19"/>
  <c r="H18" i="19"/>
  <c r="I18" i="19"/>
  <c r="J18" i="19"/>
  <c r="K18" i="19"/>
  <c r="C19" i="19"/>
  <c r="D19" i="19"/>
  <c r="E19" i="19"/>
  <c r="F19" i="19"/>
  <c r="G19" i="19"/>
  <c r="H19" i="19"/>
  <c r="I19" i="19"/>
  <c r="J19" i="19"/>
  <c r="K19" i="19"/>
  <c r="C20" i="19"/>
  <c r="D20" i="19"/>
  <c r="E20" i="19"/>
  <c r="F20" i="19"/>
  <c r="G20" i="19"/>
  <c r="H20" i="19"/>
  <c r="I20" i="19"/>
  <c r="J20" i="19"/>
  <c r="K20" i="19"/>
  <c r="C21" i="19"/>
  <c r="D21" i="19"/>
  <c r="E21" i="19"/>
  <c r="F21" i="19"/>
  <c r="G21" i="19"/>
  <c r="H21" i="19"/>
  <c r="I21" i="19"/>
  <c r="J21" i="19"/>
  <c r="K21" i="19"/>
  <c r="C22" i="19"/>
  <c r="D22" i="19"/>
  <c r="E22" i="19"/>
  <c r="F22" i="19"/>
  <c r="G22" i="19"/>
  <c r="H22" i="19"/>
  <c r="I22" i="19"/>
  <c r="J22" i="19"/>
  <c r="K22" i="19"/>
  <c r="C23" i="19"/>
  <c r="D23" i="19"/>
  <c r="E23" i="19"/>
  <c r="F23" i="19"/>
  <c r="G23" i="19"/>
  <c r="H23" i="19"/>
  <c r="I23" i="19"/>
  <c r="J23" i="19"/>
  <c r="K23" i="19"/>
  <c r="D5" i="19"/>
  <c r="E5" i="19"/>
  <c r="F5" i="19"/>
  <c r="G5" i="19"/>
  <c r="H5" i="19"/>
  <c r="I5" i="19"/>
  <c r="J5" i="19"/>
  <c r="K5" i="19"/>
  <c r="C5" i="19"/>
  <c r="C16" i="17"/>
  <c r="D16" i="17"/>
  <c r="E16" i="17"/>
  <c r="F16" i="17"/>
  <c r="G16" i="17"/>
  <c r="H16" i="17"/>
  <c r="C17" i="17"/>
  <c r="D17" i="17"/>
  <c r="E17" i="17"/>
  <c r="F17" i="17"/>
  <c r="G17" i="17"/>
  <c r="H17" i="17"/>
  <c r="C18" i="17"/>
  <c r="D18" i="17"/>
  <c r="E18" i="17"/>
  <c r="F18" i="17"/>
  <c r="G18" i="17"/>
  <c r="H18" i="17"/>
  <c r="C19" i="17"/>
  <c r="D19" i="17"/>
  <c r="E19" i="17"/>
  <c r="F19" i="17"/>
  <c r="G19" i="17"/>
  <c r="H19" i="17"/>
  <c r="C20" i="17"/>
  <c r="D20" i="17"/>
  <c r="E20" i="17"/>
  <c r="F20" i="17"/>
  <c r="G20" i="17"/>
  <c r="H20" i="17"/>
  <c r="C21" i="17"/>
  <c r="D21" i="17"/>
  <c r="E21" i="17"/>
  <c r="F21" i="17"/>
  <c r="G21" i="17"/>
  <c r="H21" i="17"/>
  <c r="C22" i="17"/>
  <c r="D22" i="17"/>
  <c r="E22" i="17"/>
  <c r="F22" i="17"/>
  <c r="G22" i="17"/>
  <c r="H22" i="17"/>
  <c r="C5" i="17"/>
  <c r="D5" i="17"/>
  <c r="E5" i="17"/>
  <c r="F5" i="17"/>
  <c r="G5" i="17"/>
  <c r="H5" i="17"/>
  <c r="C6" i="17"/>
  <c r="D6" i="17"/>
  <c r="E6" i="17"/>
  <c r="F6" i="17"/>
  <c r="G6" i="17"/>
  <c r="H6" i="17"/>
  <c r="C7" i="17"/>
  <c r="D7" i="17"/>
  <c r="E7" i="17"/>
  <c r="F7" i="17"/>
  <c r="G7" i="17"/>
  <c r="H7" i="17"/>
  <c r="C8" i="17"/>
  <c r="D8" i="17"/>
  <c r="E8" i="17"/>
  <c r="F8" i="17"/>
  <c r="G8" i="17"/>
  <c r="H8" i="17"/>
  <c r="C9" i="17"/>
  <c r="D9" i="17"/>
  <c r="E9" i="17"/>
  <c r="F9" i="17"/>
  <c r="G9" i="17"/>
  <c r="H9" i="17"/>
  <c r="C10" i="17"/>
  <c r="D10" i="17"/>
  <c r="E10" i="17"/>
  <c r="F10" i="17"/>
  <c r="G10" i="17"/>
  <c r="H10" i="17"/>
  <c r="C11" i="17"/>
  <c r="D11" i="17"/>
  <c r="E11" i="17"/>
  <c r="F11" i="17"/>
  <c r="G11" i="17"/>
  <c r="H11" i="17"/>
  <c r="C12" i="17"/>
  <c r="D12" i="17"/>
  <c r="E12" i="17"/>
  <c r="F12" i="17"/>
  <c r="G12" i="17"/>
  <c r="H12" i="17"/>
  <c r="C13" i="17"/>
  <c r="D13" i="17"/>
  <c r="E13" i="17"/>
  <c r="F13" i="17"/>
  <c r="G13" i="17"/>
  <c r="H13" i="17"/>
  <c r="C14" i="17"/>
  <c r="D14" i="17"/>
  <c r="E14" i="17"/>
  <c r="F14" i="17"/>
  <c r="G14" i="17"/>
  <c r="H14" i="17"/>
  <c r="C15" i="17"/>
  <c r="D15" i="17"/>
  <c r="E15" i="17"/>
  <c r="F15" i="17"/>
  <c r="G15" i="17"/>
  <c r="H15" i="17"/>
  <c r="D4" i="17"/>
  <c r="E4" i="17"/>
  <c r="F4" i="17"/>
  <c r="G4" i="17"/>
  <c r="H4" i="17"/>
  <c r="C4" i="17"/>
  <c r="B6" i="16"/>
  <c r="C6" i="16"/>
  <c r="D6" i="16"/>
  <c r="E6" i="16"/>
  <c r="F6" i="16"/>
  <c r="G6" i="16"/>
  <c r="H6" i="16"/>
  <c r="I6" i="16"/>
  <c r="J6" i="16"/>
  <c r="K6" i="16"/>
  <c r="L6" i="16"/>
  <c r="M6" i="16"/>
  <c r="N6" i="16"/>
  <c r="O6" i="16"/>
  <c r="P6" i="16"/>
  <c r="Q6" i="16"/>
  <c r="R6" i="16"/>
  <c r="S6" i="16"/>
  <c r="T6" i="16"/>
  <c r="B7" i="16"/>
  <c r="C7" i="16"/>
  <c r="D7" i="16"/>
  <c r="E7" i="16"/>
  <c r="F7" i="16"/>
  <c r="G7" i="16"/>
  <c r="H7" i="16"/>
  <c r="I7" i="16"/>
  <c r="J7" i="16"/>
  <c r="K7" i="16"/>
  <c r="L7" i="16"/>
  <c r="M7" i="16"/>
  <c r="N7" i="16"/>
  <c r="O7" i="16"/>
  <c r="P7" i="16"/>
  <c r="Q7" i="16"/>
  <c r="R7" i="16"/>
  <c r="S7" i="16"/>
  <c r="T7" i="16"/>
  <c r="B8" i="16"/>
  <c r="C8" i="16"/>
  <c r="D8" i="16"/>
  <c r="E8" i="16"/>
  <c r="F8" i="16"/>
  <c r="G8" i="16"/>
  <c r="H8" i="16"/>
  <c r="I8" i="16"/>
  <c r="J8" i="16"/>
  <c r="K8" i="16"/>
  <c r="L8" i="16"/>
  <c r="M8" i="16"/>
  <c r="N8" i="16"/>
  <c r="O8" i="16"/>
  <c r="P8" i="16"/>
  <c r="Q8" i="16"/>
  <c r="R8" i="16"/>
  <c r="S8" i="16"/>
  <c r="T8" i="16"/>
  <c r="B9" i="16"/>
  <c r="C9" i="16"/>
  <c r="D9" i="16"/>
  <c r="E9" i="16"/>
  <c r="F9" i="16"/>
  <c r="G9" i="16"/>
  <c r="H9" i="16"/>
  <c r="I9" i="16"/>
  <c r="J9" i="16"/>
  <c r="K9" i="16"/>
  <c r="L9" i="16"/>
  <c r="M9" i="16"/>
  <c r="N9" i="16"/>
  <c r="O9" i="16"/>
  <c r="P9" i="16"/>
  <c r="Q9" i="16"/>
  <c r="R9" i="16"/>
  <c r="S9" i="16"/>
  <c r="T9" i="16"/>
  <c r="B10" i="16"/>
  <c r="C10" i="16"/>
  <c r="D10" i="16"/>
  <c r="E10" i="16"/>
  <c r="F10" i="16"/>
  <c r="G10" i="16"/>
  <c r="H10" i="16"/>
  <c r="I10" i="16"/>
  <c r="J10" i="16"/>
  <c r="K10" i="16"/>
  <c r="L10" i="16"/>
  <c r="M10" i="16"/>
  <c r="N10" i="16"/>
  <c r="O10" i="16"/>
  <c r="P10" i="16"/>
  <c r="Q10" i="16"/>
  <c r="R10" i="16"/>
  <c r="S10" i="16"/>
  <c r="T10" i="16"/>
  <c r="B11" i="16"/>
  <c r="C11" i="16"/>
  <c r="D11" i="16"/>
  <c r="E11" i="16"/>
  <c r="F11" i="16"/>
  <c r="G11" i="16"/>
  <c r="H11" i="16"/>
  <c r="I11" i="16"/>
  <c r="J11" i="16"/>
  <c r="K11" i="16"/>
  <c r="L11" i="16"/>
  <c r="M11" i="16"/>
  <c r="N11" i="16"/>
  <c r="O11" i="16"/>
  <c r="P11" i="16"/>
  <c r="Q11" i="16"/>
  <c r="R11" i="16"/>
  <c r="S11" i="16"/>
  <c r="T11" i="16"/>
  <c r="B12" i="16"/>
  <c r="C12" i="16"/>
  <c r="D12" i="16"/>
  <c r="E12" i="16"/>
  <c r="F12" i="16"/>
  <c r="G12" i="16"/>
  <c r="H12" i="16"/>
  <c r="I12" i="16"/>
  <c r="J12" i="16"/>
  <c r="K12" i="16"/>
  <c r="L12" i="16"/>
  <c r="M12" i="16"/>
  <c r="N12" i="16"/>
  <c r="O12" i="16"/>
  <c r="P12" i="16"/>
  <c r="Q12" i="16"/>
  <c r="R12" i="16"/>
  <c r="S12" i="16"/>
  <c r="T12" i="16"/>
  <c r="C5" i="16"/>
  <c r="D5" i="16"/>
  <c r="E5" i="16"/>
  <c r="F5" i="16"/>
  <c r="G5" i="16"/>
  <c r="H5" i="16"/>
  <c r="I5" i="16"/>
  <c r="J5" i="16"/>
  <c r="K5" i="16"/>
  <c r="L5" i="16"/>
  <c r="M5" i="16"/>
  <c r="N5" i="16"/>
  <c r="O5" i="16"/>
  <c r="P5" i="16"/>
  <c r="Q5" i="16"/>
  <c r="R5" i="16"/>
  <c r="S5" i="16"/>
  <c r="T5" i="16"/>
  <c r="B5" i="16"/>
  <c r="E128" i="21" l="1"/>
  <c r="E116" i="21"/>
  <c r="E112" i="21"/>
  <c r="E108" i="21"/>
  <c r="E87" i="21"/>
  <c r="E83" i="21"/>
  <c r="E79" i="21"/>
  <c r="E75" i="21"/>
  <c r="E71" i="21"/>
  <c r="E67" i="21"/>
  <c r="E63" i="21"/>
  <c r="E59" i="21"/>
  <c r="E55" i="21"/>
  <c r="E51" i="21"/>
  <c r="E47" i="21"/>
  <c r="E43" i="21"/>
  <c r="E39" i="21"/>
  <c r="E35" i="21"/>
  <c r="E31" i="21"/>
  <c r="E27" i="21"/>
  <c r="E23" i="21"/>
  <c r="E19" i="21"/>
  <c r="E15" i="21"/>
  <c r="E11" i="21"/>
  <c r="E7" i="21"/>
  <c r="E136" i="21"/>
  <c r="E104" i="21"/>
  <c r="E120" i="21"/>
  <c r="E92" i="21"/>
  <c r="E96" i="21"/>
  <c r="E100" i="21"/>
  <c r="E99" i="21"/>
  <c r="E141" i="21"/>
  <c r="E137" i="21"/>
  <c r="E133" i="21"/>
  <c r="E129" i="21"/>
  <c r="E125" i="21"/>
  <c r="E121" i="21"/>
  <c r="E117" i="21"/>
  <c r="E113" i="21"/>
  <c r="E109" i="21"/>
  <c r="E105" i="21"/>
  <c r="E101" i="21"/>
  <c r="E97" i="21"/>
  <c r="E93" i="21"/>
  <c r="E32" i="21"/>
  <c r="E28" i="21"/>
  <c r="E24" i="21"/>
  <c r="E20" i="21"/>
  <c r="E16" i="21"/>
  <c r="E12" i="21"/>
  <c r="E8" i="21"/>
  <c r="E122" i="21"/>
  <c r="E110" i="21"/>
  <c r="E53" i="21"/>
  <c r="E17" i="21"/>
  <c r="E37" i="21"/>
  <c r="E98" i="21"/>
  <c r="E85" i="21"/>
  <c r="E49" i="21"/>
  <c r="E33" i="21"/>
  <c r="E21" i="21"/>
  <c r="E139" i="21"/>
  <c r="E135" i="21"/>
  <c r="E131" i="21"/>
  <c r="E127" i="21"/>
  <c r="E123" i="21"/>
  <c r="E119" i="21"/>
  <c r="E115" i="21"/>
  <c r="E103" i="21"/>
  <c r="E95" i="21"/>
  <c r="E91" i="21"/>
  <c r="E130" i="21"/>
  <c r="E114" i="21"/>
  <c r="E94" i="21"/>
  <c r="E69" i="21"/>
  <c r="E138" i="21"/>
  <c r="E106" i="21"/>
  <c r="E77" i="21"/>
  <c r="E65" i="21"/>
  <c r="E45" i="21"/>
  <c r="E25" i="21"/>
  <c r="E13" i="21"/>
  <c r="E81" i="21"/>
  <c r="E57" i="21"/>
  <c r="E41" i="21"/>
  <c r="E29" i="21"/>
  <c r="E102" i="21"/>
  <c r="E90" i="21"/>
  <c r="E73" i="21"/>
  <c r="E61" i="21"/>
  <c r="E9" i="21"/>
  <c r="E76" i="21"/>
  <c r="E48" i="21"/>
  <c r="E80" i="21"/>
  <c r="E60" i="21"/>
  <c r="E44" i="21"/>
  <c r="E140" i="21"/>
  <c r="E132" i="21"/>
  <c r="E124" i="21"/>
  <c r="E84" i="21"/>
  <c r="E68" i="21"/>
  <c r="E64" i="21"/>
  <c r="E52" i="21"/>
  <c r="E36" i="21"/>
  <c r="E88" i="21"/>
  <c r="E72" i="21"/>
  <c r="E56" i="21"/>
  <c r="E40" i="21"/>
  <c r="E86" i="21"/>
  <c r="E82" i="21"/>
  <c r="E78" i="21"/>
  <c r="E74" i="21"/>
  <c r="E70" i="21"/>
  <c r="E66" i="21"/>
  <c r="E62" i="21"/>
  <c r="E58" i="21"/>
  <c r="E54" i="21"/>
  <c r="E50" i="21"/>
  <c r="E46" i="21"/>
  <c r="E42" i="21"/>
  <c r="E38" i="21"/>
  <c r="E34" i="21"/>
  <c r="E30" i="21"/>
  <c r="E26" i="21"/>
  <c r="E22" i="21"/>
  <c r="E18" i="21"/>
  <c r="E14" i="21"/>
  <c r="E10" i="21"/>
  <c r="E6" i="21"/>
  <c r="E142" i="21"/>
  <c r="E134" i="21"/>
  <c r="E126" i="21"/>
  <c r="E118" i="21"/>
  <c r="E5" i="21"/>
  <c r="C5" i="14"/>
  <c r="B47" i="19" l="1"/>
  <c r="B46" i="19"/>
  <c r="B45" i="19"/>
  <c r="B44" i="19"/>
  <c r="B43" i="19"/>
  <c r="B42" i="19"/>
  <c r="B41" i="19"/>
  <c r="B40" i="19"/>
  <c r="B39" i="19"/>
  <c r="B38" i="19"/>
  <c r="B37" i="19"/>
  <c r="B36" i="19"/>
  <c r="B35" i="19"/>
  <c r="B34" i="19"/>
  <c r="B33" i="19"/>
  <c r="B32" i="19"/>
  <c r="B31" i="19"/>
  <c r="B30" i="19"/>
  <c r="B29" i="19"/>
  <c r="B23" i="19"/>
  <c r="B22" i="19"/>
  <c r="B21" i="19"/>
  <c r="B20" i="19"/>
  <c r="B19" i="19"/>
  <c r="B18" i="19"/>
  <c r="B17" i="19"/>
  <c r="B16" i="19"/>
  <c r="B15" i="19"/>
  <c r="B14" i="19"/>
  <c r="B13" i="19"/>
  <c r="B12" i="19"/>
  <c r="B11" i="19"/>
  <c r="B10" i="19"/>
  <c r="B9" i="19"/>
  <c r="B8" i="19"/>
  <c r="B7" i="19"/>
  <c r="B6" i="19"/>
  <c r="B5" i="19"/>
  <c r="B22" i="17" l="1"/>
  <c r="B21" i="17"/>
  <c r="B20" i="17"/>
  <c r="B19" i="17"/>
  <c r="B18" i="17"/>
  <c r="B17" i="17"/>
  <c r="B16" i="17"/>
  <c r="B15" i="17"/>
  <c r="B14" i="17"/>
  <c r="B13" i="17"/>
  <c r="B12" i="17"/>
  <c r="B11" i="17"/>
  <c r="B10" i="17"/>
  <c r="B9" i="17"/>
  <c r="B8" i="17"/>
  <c r="B7" i="17"/>
  <c r="B6" i="17"/>
  <c r="B5" i="17"/>
  <c r="B4" i="17"/>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D17" i="10" l="1"/>
  <c r="D18" i="10"/>
  <c r="E18" i="10"/>
  <c r="D19" i="10"/>
  <c r="E19" i="10"/>
  <c r="D20" i="10"/>
  <c r="E20" i="10"/>
  <c r="E16" i="10" l="1"/>
  <c r="M6" i="13"/>
  <c r="D16" i="10"/>
  <c r="M5" i="13"/>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<sst xmlns="http://schemas.openxmlformats.org/spreadsheetml/2006/main" count="500" uniqueCount="358">
  <si>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</si>
  <si>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</si>
  <si>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</si>
  <si>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</si>
  <si>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</si>
  <si>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</si>
  <si>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</si>
  <si>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</si>
  <si>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</si>
  <si>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</si>
  <si>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</si>
  <si>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</si>
  <si>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</si>
  <si>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</si>
  <si>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</si>
  <si>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</si>
  <si>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</si>
  <si>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</si>
  <si>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</si>
  <si>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</si>
  <si>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</si>
  <si>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</si>
  <si>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</si>
  <si>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</si>
  <si>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</si>
  <si>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</si>
  <si>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</si>
  <si>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</si>
  <si>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</si>
  <si>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</si>
  <si>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</si>
  <si>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</si>
  <si>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</si>
  <si>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</si>
  <si>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</si>
  <si>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</si>
  <si>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</si>
  <si>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</si>
  <si>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</si>
  <si>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</si>
  <si>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</si>
  <si>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</si>
  <si>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</si>
  <si>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</si>
  <si>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</si>
  <si>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</si>
  <si>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</si>
  <si>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</si>
  <si>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</si>
  <si>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</si>
  <si>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</si>
  <si>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</si>
  <si>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</si>
  <si>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</si>
  <si>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</si>
  <si>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</si>
  <si>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</si>
  <si>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</si>
  <si>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</si>
  <si>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</si>
  <si>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</si>
  <si>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</si>
  <si>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</si>
  <si>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</si>
  <si>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</si>
  <si>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</si>
  <si>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</si>
  <si>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</si>
  <si>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</si>
  <si>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</si>
  <si>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</si>
  <si>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</si>
  <si>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</si>
  <si>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</si>
  <si>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</si>
  <si>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</si>
  <si>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</si>
  <si>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</si>
  <si>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</si>
  <si>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</si>
  <si>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</si>
  <si>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</si>
  <si>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</si>
  <si>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</si>
  <si>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</si>
  <si>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</si>
  <si>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</si>
  <si>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</si>
  <si>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</si>
  <si>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</si>
  <si>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</si>
  <si>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</si>
  <si>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</si>
  <si>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</si>
  <si>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</si>
  <si>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Халк</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</si>
  <si>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</si>
  <si>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</si>
  <si>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</si>
  <si>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</si>
  <si>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</si>
  <si>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</si>
  <si>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</si>
  <si>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</si>
  <si>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</si>
  <si>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Граве неживот</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</si>
  <si>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</si>
  <si>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</si>
  <si>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 xml:space="preserve">ИЗВЕШТАЈ                                                                                                                         за работењето на друштвата за осигурување                                                       за периодот 1.1-31.12.2020                                                                                                                              </t>
  </si>
  <si>
    <t>Скопје, 2021</t>
  </si>
  <si>
    <t>Табела 14. Биланс на состојба на 31.12.2020 година</t>
  </si>
  <si>
    <t>мкд</t>
  </si>
  <si>
    <t>Опис на позицијата</t>
  </si>
  <si>
    <t>Број на позиција</t>
  </si>
  <si>
    <t>НЕЖИВОТ</t>
  </si>
  <si>
    <t>ЖИВОТ</t>
  </si>
  <si>
    <t>АКТИВА</t>
  </si>
  <si>
    <t>A. НЕМАТЕРИЈАЛНИ СРЕДСТВА (002+003)</t>
  </si>
  <si>
    <t>1. Гудвил</t>
  </si>
  <si>
    <t>2. Останати нематеријални средства</t>
  </si>
  <si>
    <t>Б. ВЛОЖУВАЊА (005+013+021+041)</t>
  </si>
  <si>
    <t>I. ЗЕМЈИШТЕ, ГРАДЕЖНИ ОБЈЕКТИ И ОСТАНАТИ МАТЕРИЈАЛНИ СРЕДСТВА (006+009)</t>
  </si>
  <si>
    <t>1. Земјиште и градежни објекти кои служат за вршење на дејноста (007+008)</t>
  </si>
  <si>
    <t>1.1 Земјиште</t>
  </si>
  <si>
    <t>1.2 Градежни објекти</t>
  </si>
  <si>
    <t>2. Земјиште, градежни објекти и останати средства кои не служат за вршење на дејноста (010+011+012)</t>
  </si>
  <si>
    <t>2.1 Земјиште</t>
  </si>
  <si>
    <t>2.2  Градежни објекти</t>
  </si>
  <si>
    <t>2.3 Останати материјални средства</t>
  </si>
  <si>
    <t>II.ФИНАНСИСКИ ВЛОЖУВАЊА ВО ДРУШТВА ВО ГРУПА - ПОДРУЖНИЦИ, ПРИДРУЖЕНИ ДРУШТВА И ЗАЕДНИЧКИ КОНТРОЛИРАНИ ЕНТИТЕТИ (014+015+016+017+018+019+020)</t>
  </si>
  <si>
    <t>1. Акции, удели и останати  сопственички инструменти од вредност во друштва во група - подружници</t>
  </si>
  <si>
    <t>2. Должнички хартии од вредност кои ги издале друштва во група - подружници и заеми на друштва во група - подружници</t>
  </si>
  <si>
    <t>3.  Акции, удели и останати сопственички инструменти во придружени друштва</t>
  </si>
  <si>
    <t>4. Должнички хартии од вредност кои ги издале придружени друштва  и заеми на придружени друштва</t>
  </si>
  <si>
    <t>5. Останати финансиски вложувања во друштва во група - подружници</t>
  </si>
  <si>
    <t xml:space="preserve">6. Останати финансиски вложувања во придружени друштва </t>
  </si>
  <si>
    <t>7. Вложувања во заеднички контролирани ентитети</t>
  </si>
  <si>
    <t>III. ОСТАНАТИ ФИНАНСИСКИ ВЛОЖУВАЊА  (022+025+030+035+040)</t>
  </si>
  <si>
    <t>1. Финансиски вложувања кои се чуваат до достасување (023+024)</t>
  </si>
  <si>
    <t>1.1 Должнички хартии од вредност со рок на достасување до една година</t>
  </si>
  <si>
    <t>1.2 Должнички хартии од вредност со рок на достасување над една година</t>
  </si>
  <si>
    <t>2. Финансиски вложувања расположливи за продажба (026+027+028+029)</t>
  </si>
  <si>
    <t>2.1 Должнички хартии од вредност со рок на достасување до една година</t>
  </si>
  <si>
    <t>2.2 Должнички хартии од вредност со рок на достасување над една година</t>
  </si>
  <si>
    <t>2.3 Акции, удели и останати  сопственички инструменти</t>
  </si>
  <si>
    <t>2.4 Акции и удели во инвестициски фондови</t>
  </si>
  <si>
    <t>3. Финансиски вложувања за тргување (031+032+033+034)</t>
  </si>
  <si>
    <t>3.1 Должнички хартии од вредност со рок на достасување до една година</t>
  </si>
  <si>
    <t>3.2 Должнички хартии од вредност со рок на достасување над една година</t>
  </si>
  <si>
    <t>3.3 Акции, удели и останати  сопственички инструменти</t>
  </si>
  <si>
    <t>3.4 Акции и удели во инвестициски фондови</t>
  </si>
  <si>
    <t>4. Депозити, заеми и останати пласмани (036+037+038+039)</t>
  </si>
  <si>
    <t>4.1 Дадени депозити</t>
  </si>
  <si>
    <t>4.2 Заеми обезбедени со хипотека</t>
  </si>
  <si>
    <t>4.3 останати заеми</t>
  </si>
  <si>
    <t>4.4 Останати пласмани</t>
  </si>
  <si>
    <t>5. Деривативни финансиски инструменти</t>
  </si>
  <si>
    <t>IV. ДЕПОЗИТИ НА ДРУШТВА ЗА РЕОСИГУРУВАЊЕ КАЈ ЦЕДЕНТИ, ПО ОСНОВ НА ДОГОВОРИ ЗА РЕОСИГУРУВАЊЕ</t>
  </si>
  <si>
    <t>В. ДЕЛ ЗА СООСИГУРУВАЊЕ И РЕОСИГУРУВАЊЕ ВО БРУТО ТЕХНИЧКИТЕ РЕЗЕРВИ  (043+044+045+046+047+048+049 )</t>
  </si>
  <si>
    <t>1. Дел за соосигурување и реосигурување во бруто резервата за преносна премија</t>
  </si>
  <si>
    <t>2. Дел за соосигурување и реосигурување во бруто математичката резерва</t>
  </si>
  <si>
    <t>3. Дел за соосигурување и реосигурување во бруто резервите за штети</t>
  </si>
  <si>
    <t>4. Дел за соосигурување и реосигурување во бруто резервите за бонуси и попусти</t>
  </si>
  <si>
    <t>5. Дел за соосигурување и реосигурување во бруто еквилизационата резерва</t>
  </si>
  <si>
    <t>6. Дел за соосигурување и реосигурување во бруто останатите технички резерви</t>
  </si>
  <si>
    <t>7. Дел за соосигурување и реосигурување во бруто техничките резерви за осигурување на живот каде ризикот од вложувањето е на товар на осигуреникот</t>
  </si>
  <si>
    <t>Г. ФИНАНСИСКИ ВЛОЖУВАЊА КАЈ КОИ ОСИГУРЕНИКОТ ГО ПРЕВЗЕМА ИНВЕСТИЦИСКИОТ РИЗИК (ДОГОВОРИ ЗА ОСИГУРУВАЊЕ)</t>
  </si>
  <si>
    <t>Д. ОДЛОЖЕНИ И ТЕКОВНИ ДАНОЧНИ СРЕДСТВА (052+053)</t>
  </si>
  <si>
    <t>1. Одложени даночни средства</t>
  </si>
  <si>
    <t>2. Тековни даночни средства</t>
  </si>
  <si>
    <t>Ѓ. ПОБАРУВАЊА  (055+059+063+067)</t>
  </si>
  <si>
    <t>I. ПОБАРУВАЊА ОД НЕПОСРЕДНИ РАБОТИ НА ОСИГУРУВАЊЕ (056+057+058)</t>
  </si>
  <si>
    <t xml:space="preserve">1. Побарувања од осигуреници  </t>
  </si>
  <si>
    <t xml:space="preserve">2. Побарувања од посредници </t>
  </si>
  <si>
    <t>3. Останати побарувања од непосредни работи на осигурување</t>
  </si>
  <si>
    <t>II. ПОБАРУВАЊА ОД РАБОТИ НА СООСИГУРУВАЊЕ И РЕОСИГУРУВАЊЕ (060+061+062)</t>
  </si>
  <si>
    <t xml:space="preserve">1. Побарувања по основ на премија за сооосигурување и реосигурување </t>
  </si>
  <si>
    <t xml:space="preserve">2. Побарувања по основ на учество во надомест на штети од соосигурување и реосигурување </t>
  </si>
  <si>
    <t>3. Останати побарувања од работи на соосигурување и реосигурување</t>
  </si>
  <si>
    <t>III. ОСТАНАТИ ПОБАРУВАЊА (064+065+066)</t>
  </si>
  <si>
    <t>1. Останати побарувања од непосредни работи на осигурување</t>
  </si>
  <si>
    <t>2. Побарувања по основ на финансиски вложувања</t>
  </si>
  <si>
    <t>3. Останати побарувања</t>
  </si>
  <si>
    <t>IV. ПОБАРУВАЊА  ПО ОСНОВ НА ЗАПИШАН А НЕУПЛАТЕН КАПИТАЛ</t>
  </si>
  <si>
    <t>Е. ОСТАНАТИ СРЕДСТВА  (069+072+077)</t>
  </si>
  <si>
    <t>I. МАТЕРИЈАЛНИ СРЕДСТВА КОИ СЛУЖАТ ЗА ВРШЕЊЕ НА ДЕЈНОСТА (ОСВЕН ЗЕМЈИШТЕ И ГРАДЕЖНИ ОБЈЕКТИ) (070+071)</t>
  </si>
  <si>
    <t>1. Опрема</t>
  </si>
  <si>
    <t>2. Останати материјални средства</t>
  </si>
  <si>
    <t>II. ПАРИЧНИ СРЕДСТВА И ОСТАНАТИ ПАРИЧНИ ЕКВИВАЛЕНТИ (073+074+075+076)</t>
  </si>
  <si>
    <t>1. Парични средства во банка</t>
  </si>
  <si>
    <t>2. Парични средства во благајна</t>
  </si>
  <si>
    <t>3. Издвоени парични средства за покривање на математичката резерва</t>
  </si>
  <si>
    <t>4. Останати парични средства и парични еквиваленти</t>
  </si>
  <si>
    <t>III. ЗАЛИХИ И СИТЕН ИНВЕНТАР</t>
  </si>
  <si>
    <t>Ж. АКТИВНИ ВРЕМЕНСКИ РАЗГРАНИЧУВАЊА  (079+080+081)</t>
  </si>
  <si>
    <t>1. Претходно пресметани приходи по основ на камати и наемнини</t>
  </si>
  <si>
    <t>2. Одложени трошоци на стекнување</t>
  </si>
  <si>
    <t xml:space="preserve">3. Останати пресметани приходи и одложени трошоци </t>
  </si>
  <si>
    <t>З. НЕТЕКОВНИ СРЕДСТВА КОИ СЕ ЧУВААТ ЗА ПРОДАЖБА И ПРЕКИНАТО РАБОТЕЊЕ</t>
  </si>
  <si>
    <t>Ѕ. ВКУПНА АКТИВА  (А+Б+В+Г+Д+Ѓ+Е+Ж+З)</t>
  </si>
  <si>
    <t>И. ВОН-БИЛАНСНА ЕВИДЕНЦИЈА - АКТИВА</t>
  </si>
  <si>
    <t>ПАСИВА</t>
  </si>
  <si>
    <t>А. КАПИТАЛ И РЕЗЕРВИ (086+090+091+095+101-102+103-104)</t>
  </si>
  <si>
    <t>I. ЗАПИШАН КАПИТАЛ (087+088+089)</t>
  </si>
  <si>
    <t>1. Запишан капитал од обични акции</t>
  </si>
  <si>
    <t>2. Запишан капитал од приоритетни акции</t>
  </si>
  <si>
    <t>3. Запишан а неуплатен капитал</t>
  </si>
  <si>
    <t>II. ПРЕМИИ ЗА ЕМИТИРАНИ АКЦИИ</t>
  </si>
  <si>
    <t>III. РЕВАЛОРИЗАЦИОНА РЕЗЕРВА (092+093+094)</t>
  </si>
  <si>
    <t>1. Материјални средства</t>
  </si>
  <si>
    <t>2. Финансиски вложувања</t>
  </si>
  <si>
    <t>3. Останати ревалоризациони резерви</t>
  </si>
  <si>
    <t>IV. РЕЗЕРВИ (096+097+098-099+100)</t>
  </si>
  <si>
    <t>1. Законски резерви</t>
  </si>
  <si>
    <t>2. Статутарни резерви</t>
  </si>
  <si>
    <t>3. Резерви за сопствени акции</t>
  </si>
  <si>
    <t xml:space="preserve">4. Откупени сопствени акции </t>
  </si>
  <si>
    <t>5 Останати резерви</t>
  </si>
  <si>
    <t xml:space="preserve">V. НЕРАСПРЕДЕЛЕНА НЕТО ДОБИВКА </t>
  </si>
  <si>
    <t>VI. ПРЕНЕСЕНА ЗАГУБА</t>
  </si>
  <si>
    <t>VII. ДОБИВКА ЗА ТЕКОВНИОТ ПРЕСМЕТКОВЕН ПЕРИОД</t>
  </si>
  <si>
    <t>VIII.  ЗАГУБА ЗА ТЕКОВНИОТ ПРЕСМЕТКОВЕН ПЕРИОД</t>
  </si>
  <si>
    <t>Б. СУБОРДИНИРАНИ ОБВРСКИ</t>
  </si>
  <si>
    <t>В. БРУТО ТЕХНИЧКИ РЕЗЕРВИ  (107+108+109+110+111+112)</t>
  </si>
  <si>
    <t>I. Бруто резерви за преносни премии</t>
  </si>
  <si>
    <t>II. Бруто математичка резерва</t>
  </si>
  <si>
    <t>III. Бруто резерви за штети</t>
  </si>
  <si>
    <t>IV. Бруто резерви за бонуси и попусти</t>
  </si>
  <si>
    <t>V. Бруто еквилизациона резерва</t>
  </si>
  <si>
    <t>VI. Бруто останати технички резерви</t>
  </si>
  <si>
    <t>Г. БРУТО ТЕХНИЧКИ РЕЗЕРВИ ВО ОДНОС НА ДОГОВОРИ КАЈ КОИ ОСИГУРЕНИКОТ ГО ПРЕВЗЕМА ИНВЕСТИЦИСКИОТ РИЗИК</t>
  </si>
  <si>
    <t>Д. ОСТАНАТИ РЕЗЕРВИ (115+116)</t>
  </si>
  <si>
    <t>1. Резерви за вработени</t>
  </si>
  <si>
    <t>2. Останати резерви</t>
  </si>
  <si>
    <t>Ѓ.ОДЛОЖЕНИ И ТЕКОВНИ ДАНОЧНИ ОБВРСКИ (118+119)</t>
  </si>
  <si>
    <t>1. Одложени даночни обврски</t>
  </si>
  <si>
    <t>2. Тековни даночни обврски</t>
  </si>
  <si>
    <t>Е. ОБВРСКИ КОИ ПРОИЗЛЕГУВААТ ОД ДЕПОЗИТИ НА ДРУШТВА ЗА РЕОСИГУРУВАЊЕ КАЈ ЦЕДЕНТИ, ПО ОСНОВ НА ДОГОВОРИ ЗА РЕОСИГУРУВАЊЕ</t>
  </si>
  <si>
    <t>Ж. ОБВРСКИ  (122+126+130)</t>
  </si>
  <si>
    <t>I. ОБВРСКИ ОД НЕПОСРЕДНИ РАБОТИ НА ОСИГУРУВАЊЕ (123+124+125)</t>
  </si>
  <si>
    <t>1. Обврски спрема осигуреници</t>
  </si>
  <si>
    <t>2. Обврски спрема застапници и посредници</t>
  </si>
  <si>
    <t>3. Останати обврски од непосредни работи на осигурување</t>
  </si>
  <si>
    <t>II. ОБВРСКИ  ОД РАБОТИ НА СООСИГУРУВАЊЕ И РЕОСИГУРУВАЊЕ (127+128+129)</t>
  </si>
  <si>
    <t>1. Обврски по основ на премија за соосигурување и реосигурување</t>
  </si>
  <si>
    <t>2. Обврски по основ на учество во надомест на штети</t>
  </si>
  <si>
    <t>3. Останати обврски од работи на соосигурување и реосигурување</t>
  </si>
  <si>
    <t>III. ОСТАНАТИ ОБВРСКИ (131+132+133)</t>
  </si>
  <si>
    <t>1. Останати обврски од непосредни работи на осигурување</t>
  </si>
  <si>
    <t xml:space="preserve">2. Обврски по основ на финансиски вложувања </t>
  </si>
  <si>
    <t xml:space="preserve">3. Останати обврски </t>
  </si>
  <si>
    <t xml:space="preserve">З. ПАСИВНИ ВРЕМЕНСКИ РАГРАНИЧУВАЊА </t>
  </si>
  <si>
    <t>Ѕ. НЕТЕКОВНИ ОБВРСКИ  ВО ВРСКА СО НЕТЕКОВНИ СРЕДСТВА КОИ СЕ ЧУВААТ ЗА ПРОДАЖБА И ПРЕКИНАТИ РАБОТЕЊА</t>
  </si>
  <si>
    <t>И. ВКУПНА ПАСИВА А+Б+В+Г+Д+Ѓ+Е+Ж+З+Ѕ</t>
  </si>
  <si>
    <t>Ј. ВОН-БИЛАНСНА ЕВИДЕНЦИЈА - ПАСИВА</t>
  </si>
  <si>
    <t>Табела 15. Биланс на успех за 2020 година</t>
  </si>
  <si>
    <t>A. ПРИХОДИ ОД РАБОТЕЊЕТО (201+210+223a+224+225)</t>
  </si>
  <si>
    <t>I. ЗАРАБОТЕНА ПРЕМИЈА (НЕТО ПРИХОДИ ОД ПРЕМИЈА (202+203+204-205-206-207+208+209)</t>
  </si>
  <si>
    <t>1. Бруто полисирана премија за осигурување</t>
  </si>
  <si>
    <t xml:space="preserve">2. Бруто полисирана премија за соосигурување </t>
  </si>
  <si>
    <t>3. Бруто полисирана премија за реосигурување/ретроцесија</t>
  </si>
  <si>
    <t xml:space="preserve">4. Бруто полисирана премија предадена во соосигурување </t>
  </si>
  <si>
    <t>5. Бруто полисирана премија предадена во реосигурување/ ретроцесија</t>
  </si>
  <si>
    <t xml:space="preserve">6. Промена во бруто резервата за преносна премија </t>
  </si>
  <si>
    <t xml:space="preserve">7. Промена во бруто резервата за преносна премија - дел за соосигурување </t>
  </si>
  <si>
    <t>8. Промена во бруто резервата за преносна премија - дел за реосигурување</t>
  </si>
  <si>
    <t>II. ПРИХОДИ ОД ВЛОЖУВАЊА   (211+212+216+217+218+219+223)</t>
  </si>
  <si>
    <t xml:space="preserve">1. Приходи од подружници, придружени друштва и заеднички контролирани ентитети </t>
  </si>
  <si>
    <t>2. Приходи од вложувања во земјиште и градежни објекти (213+214+215)</t>
  </si>
  <si>
    <t>2.1 Приходи од наемнини</t>
  </si>
  <si>
    <t>2.2 Приходи од зголемување на вредноста на земјиште и градежни објекти</t>
  </si>
  <si>
    <t>2.3 Приходи од продажба на земјиште и градежни објекти</t>
  </si>
  <si>
    <t>3. Приходи од камати</t>
  </si>
  <si>
    <t>4. Позитивни курсни разлики</t>
  </si>
  <si>
    <t>5. Вредносно усогласување (нереализирани добивки, сведување на објективна вредност)</t>
  </si>
  <si>
    <t>6. Реализирани добивки од продажба на финансиски имот  - капитална добивка (220+221+222)</t>
  </si>
  <si>
    <t>6.1 Финансиски вложувања расположливи за продажба</t>
  </si>
  <si>
    <t>6.2 Финансиски вложувања за тргување  (по објективна вредност)</t>
  </si>
  <si>
    <t>6.3 Останати финансиски вложувања</t>
  </si>
  <si>
    <t>7. Останати приходи од вложувања</t>
  </si>
  <si>
    <t>III. ПРИХОДИ ПО ОСНОВ НА ПРОВИЗИИ ОД РЕОСИГУРУВАЊЕ</t>
  </si>
  <si>
    <t>223а</t>
  </si>
  <si>
    <t>IV. ОСТАНАТИ ОСИГУРИТЕЛНО ТЕХНИЧКИ ПРИХОДИ, НАМАЛЕНИ ЗА РЕОСИГУРУВАЊЕ</t>
  </si>
  <si>
    <t>V. ОСТАНАТИ ПРИХОДИ</t>
  </si>
  <si>
    <t>Б. РАСХОДИ ОД РАБОТЕЊЕТО (227+235+245+248+251+261+271+274+275)</t>
  </si>
  <si>
    <t>I. НАСТАНАТИ ШТЕТИ (НЕТО ТРОШОЦИ ЗА ШТЕТИ) (228-229-230-231+232-233-234)</t>
  </si>
  <si>
    <t xml:space="preserve">1. Бруто исплатени штети </t>
  </si>
  <si>
    <t>2. Намалување за приходот од бруто реализирани регресни побарувања</t>
  </si>
  <si>
    <t xml:space="preserve">3. Бруто исплатени штети – дел за соосигурување  </t>
  </si>
  <si>
    <t>4. Бруто исплатени штети – дел за реосигурување/ретроцесија</t>
  </si>
  <si>
    <t xml:space="preserve">5. Промени во бруто резервите за штети </t>
  </si>
  <si>
    <t xml:space="preserve">6. Промени во бруто резервите за штети – дел за соосигурување </t>
  </si>
  <si>
    <t xml:space="preserve">7. Промени во бруто резервите за штети – дел за реосигурување </t>
  </si>
  <si>
    <t>II. ПРОМЕНИ ВО ОСТАНАТИТЕ ТЕХНИЧКИ РЕЗЕРВИ, НЕТО ОД РЕОСИГУРУВАЊЕ (236+239+242)</t>
  </si>
  <si>
    <t>1. Промени во математичката резерва, нето од реосигурување  (237-238)</t>
  </si>
  <si>
    <t xml:space="preserve">1.1 Промени во бруто математичката резерва </t>
  </si>
  <si>
    <t xml:space="preserve">1.2 Промени во бруто математичката резерва  - дел за соосигурување/реосигурување </t>
  </si>
  <si>
    <t>2. Промени во еквилизационата резерва, нето од реосигурување (240-241)</t>
  </si>
  <si>
    <t>2.1. Промени во бруто еквилизационата резерва</t>
  </si>
  <si>
    <t xml:space="preserve">2.2 Промени во бруто еквилизационата резерва  - дел за соосигурување/реосигурување </t>
  </si>
  <si>
    <t>3. Промени во останатите технички резерви, нето од реосигурување (243-244)</t>
  </si>
  <si>
    <t>3.1 Промени во останатите бруто технички резерви</t>
  </si>
  <si>
    <t>3.2 Промени во останатите бруто технички резерви – дел за соосигурување и реосигурување</t>
  </si>
  <si>
    <t>III. ПРОМЕНИ ВО БРУТО МАТЕМАТИЧКАТА РЕЗЕРВА ЗА ОСИГУРУВАЊЕ НА ЖИВОТ КАДЕ ИНВЕСТИЦИОНИОТ РИЗИК Е НА ТОВАР НА ОСИГУРЕНИКОТ, НЕТО ОД РЕОСИГУРУВАЊЕ  (246-247)</t>
  </si>
  <si>
    <t xml:space="preserve">1. Промени во бруто математичката резерва за осигурување на живот каде инвестициониот ризик е на товар на осигуреникот </t>
  </si>
  <si>
    <t xml:space="preserve">2. Промени во бруто математичката резерва за осигурување на живот каде инвестициониот ризик е на товар на осигуреникот – дел за соосигурување и реосигурување </t>
  </si>
  <si>
    <t>IV. ТРОШОЦИ ЗА БОНУСИ И  ПОПУСТИ, НЕТО ОД РЕОСИГУРУВАЊЕ (249+250)</t>
  </si>
  <si>
    <t>1. Трошоци за бонуси (кои зависат од резултатот)</t>
  </si>
  <si>
    <t>2. Трошоци за попусти (кои не зависат од резултатот)</t>
  </si>
  <si>
    <t>V. НЕТО ТРОШОЦИ ЗА СПРОВЕДУВАЊЕ НА ОСИГУРУВАЊЕТО (252+256)</t>
  </si>
  <si>
    <t>1. Трошоци за стекнување (253+253a+254+255)</t>
  </si>
  <si>
    <t>1.1 Провизија</t>
  </si>
  <si>
    <t>1.2 Бруто плати за вработените во внатрешната продажна мрежа</t>
  </si>
  <si>
    <t>253а</t>
  </si>
  <si>
    <t>1.3 Останати трошоци за стекнување</t>
  </si>
  <si>
    <t>1.4 Промена во одложените трошоци за стекнување (+/-)</t>
  </si>
  <si>
    <t>2. Административни трошоци  (257+258+259+260)</t>
  </si>
  <si>
    <t>2.1 Амортизација на материјални средства кои служат за вршење на дејноста</t>
  </si>
  <si>
    <t>2.2 Трошоци за вработените (258а+258б+258в+258г+258д)</t>
  </si>
  <si>
    <t>2.2.1 Плати и надоместоци</t>
  </si>
  <si>
    <t>258а</t>
  </si>
  <si>
    <t>2.2.2 Трошоци за даноци на плати и надоместоци на плата</t>
  </si>
  <si>
    <t>258б</t>
  </si>
  <si>
    <t>2.2.3 Придонеси од задолжително социјално осигурување</t>
  </si>
  <si>
    <t>258в</t>
  </si>
  <si>
    <t>2.2.4 Трошоци за дополнително пензиско осигурување за вработени</t>
  </si>
  <si>
    <t>258г</t>
  </si>
  <si>
    <t>2.2.5 Останати трошоци за вработени</t>
  </si>
  <si>
    <t>258д</t>
  </si>
  <si>
    <t>2.3 Трошоци за услуги на физички лица кои не вршат дејност (договори за работа, авторски договори и други правни односи) заедно со сите давачки</t>
  </si>
  <si>
    <t>2.4 Останати административни трошоци (260а+260б+260в)</t>
  </si>
  <si>
    <t>2.4.1 Трошоци за услуги</t>
  </si>
  <si>
    <t>260а</t>
  </si>
  <si>
    <t>2.4.2 Материјални трошоци</t>
  </si>
  <si>
    <t>260б</t>
  </si>
  <si>
    <t>2.4.3 Трошоци за резервирање и останати трошоци од работењето</t>
  </si>
  <si>
    <t>260в</t>
  </si>
  <si>
    <t>VI. ТРОШОЦИ ОД ВЛОЖУВАЊА (262+263+264+265+266+270)</t>
  </si>
  <si>
    <t>1. Амортизација и вредносно усогласување на материјални средства кои не служат за вршење на дејноста</t>
  </si>
  <si>
    <t>2. Трошоци за камати</t>
  </si>
  <si>
    <t>3. Негативни курсни разлики</t>
  </si>
  <si>
    <t>4. Вредносно усогласување (нереализирани загуби, сведување на објективна вредност)</t>
  </si>
  <si>
    <t>5. Реализирани загуби од продажба на финансиски имот  - капитална загуба (267+268+269)</t>
  </si>
  <si>
    <t>5.1 Финансиски вложувања расположливи за продажба</t>
  </si>
  <si>
    <t>5.2 Финансиски вложувања за тргување  (по објективна вредност)</t>
  </si>
  <si>
    <t>5.3 Останати финансиски вложувања</t>
  </si>
  <si>
    <t>6. Останати трошоци од вложувања</t>
  </si>
  <si>
    <t>VII. ОСТАНАТИ ОСИГУРИТЕЛНО ТЕХНИЧКИ ТРОШОЦИ, НАМАЛЕНИ ЗА РЕОСИГУРУВАЊЕ (272+273)</t>
  </si>
  <si>
    <t>1. Трошоци за превентива</t>
  </si>
  <si>
    <t xml:space="preserve">2. Останати осигурително технички трошоци , намалени за реосигурување </t>
  </si>
  <si>
    <t xml:space="preserve">VIII. ВРЕДНОСНО УСОГЛАСУВАЊE НА ПОБАРУВАЊАТА ПО ОСНОВ НА ПРЕМИЈА </t>
  </si>
  <si>
    <t>IX. ОСТАНАТИ РАСХОДИ, ВКУЧУВАЈЌИ И ВРЕДНОСНИ УСОГЛАСУВАЊА</t>
  </si>
  <si>
    <t>X. ДОБИВКА ЗА ДЕЛОВНАТА ГОДИНА ПРЕД ОДДАНОЧУВАЊЕ (200-226)</t>
  </si>
  <si>
    <t>XI. ЗАГУБА ЗА ДЕЛОВНАТА ГОДИНА ПРЕД ОДДАНОЧУВАЊЕ (226-200)</t>
  </si>
  <si>
    <t xml:space="preserve">XII. ДАНОК НА ДОБИВКА ОДНОСНО ЗАГУБА </t>
  </si>
  <si>
    <t>XIII. ОДЛОЖЕН ДАНОК</t>
  </si>
  <si>
    <t>XIV. ДОБИВКА ЗА ДЕЛОВНАТА ГОДИНА ПО ОДДАНОЧУВАЊЕ (276-278-279)</t>
  </si>
  <si>
    <t>XV. ЗАГУБА ЗА ДЕЛОВНАТА ГОДИНА ПО ОДДАНОЧУВАЊE (277-278-279)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</si>
</sst>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b/>
      <sz val="8"/>
      <name val="Calibri"/>
      <family val="2"/>
      <charset val="204"/>
      <scheme val="minor"/>
    </font>
    <font>
      <sz val="10"/>
      <color indexed="63"/>
      <name val="Calibri"/>
      <family val="2"/>
      <scheme val="minor"/>
    </font>
    <font>
      <b/>
      <sz val="9"/>
      <color theme="0"/>
      <name val="Calibri"/>
      <family val="2"/>
      <charset val="204"/>
      <scheme val="minor"/>
    </font>
    <font>
      <sz val="11"/>
      <color theme="1"/>
      <name val="Calibri"/>
      <family val="2"/>
      <charset val="204"/>
      <scheme val="minor"/>
    </font>
    <font>
      <b/>
      <sz val="9"/>
      <name val="Calibri"/>
      <family val="2"/>
      <charset val="204"/>
      <scheme val="minor"/>
    </font>
    <font>
      <sz val="9"/>
      <name val="Calibri"/>
      <family val="2"/>
      <scheme val="minor"/>
    </font>
    <font>
      <sz val="11"/>
      <name val="Calibri"/>
      <family val="2"/>
      <scheme val="minor"/>
    </font>
    <font>
      <b/>
      <sz val="9"/>
      <color indexed="63"/>
      <name val="Calibri"/>
      <family val="2"/>
      <charset val="204"/>
      <scheme val="minor"/>
    </font>
    <font>
      <b/>
      <sz val="9"/>
      <color theme="1"/>
      <name val="Calibri"/>
      <family val="2"/>
      <charset val="204"/>
      <scheme val="minor"/>
    </font>
    <font>
      <sz val="9"/>
      <color indexed="63"/>
      <name val="Calibri"/>
      <family val="2"/>
      <charset val="204"/>
      <scheme val="minor"/>
    </font>
    <font>
      <sz val="9"/>
      <color theme="1"/>
      <name val="Calibri"/>
      <family val="2"/>
      <scheme val="minor"/>
    </font>
    <font>
      <sz val="9"/>
      <name val="Calibri"/>
      <family val="2"/>
      <charset val="204"/>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
      <patternFill patternType="solid">
        <fgColor theme="0" tint="-0.249977111117893"/>
        <bgColor indexed="64"/>
      </patternFill>
    </fill>
    <fill>
      <patternFill patternType="solid">
        <fgColor theme="0" tint="-0.14999847407452621"/>
        <bgColor indexed="64"/>
      </patternFill>
    </fill>
  </fills>
  <borders count="61">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
      <left/>
      <right/>
      <top style="thin">
        <color indexed="55"/>
      </top>
      <bottom/>
      <diagonal/>
    </border>
    <border>
      <left/>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medium">
        <color indexed="64"/>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
      <left style="medium">
        <color theme="0" tint="-0.34998626667073579"/>
      </left>
      <right style="hair">
        <color auto="1"/>
      </right>
      <top style="medium">
        <color theme="0" tint="-0.34998626667073579"/>
      </top>
      <bottom style="hair">
        <color auto="1"/>
      </bottom>
      <diagonal/>
    </border>
    <border>
      <left style="hair">
        <color auto="1"/>
      </left>
      <right style="hair">
        <color auto="1"/>
      </right>
      <top style="medium">
        <color theme="0" tint="-0.34998626667073579"/>
      </top>
      <bottom style="hair">
        <color auto="1"/>
      </bottom>
      <diagonal/>
    </border>
    <border>
      <left style="hair">
        <color auto="1"/>
      </left>
      <right style="medium">
        <color theme="0" tint="-0.34998626667073579"/>
      </right>
      <top style="medium">
        <color theme="0" tint="-0.34998626667073579"/>
      </top>
      <bottom style="hair">
        <color auto="1"/>
      </bottom>
      <diagonal/>
    </border>
    <border>
      <left style="medium">
        <color theme="0" tint="-0.34998626667073579"/>
      </left>
      <right style="dotted">
        <color indexed="55"/>
      </right>
      <top style="dotted">
        <color indexed="55"/>
      </top>
      <bottom style="dotted">
        <color indexed="55"/>
      </bottom>
      <diagonal/>
    </border>
    <border>
      <left style="thick">
        <color indexed="55"/>
      </left>
      <right style="medium">
        <color theme="0" tint="-0.34998626667073579"/>
      </right>
      <top style="dotted">
        <color indexed="55"/>
      </top>
      <bottom style="dotted">
        <color indexed="55"/>
      </bottom>
      <diagonal/>
    </border>
    <border>
      <left style="medium">
        <color theme="0" tint="-0.34998626667073579"/>
      </left>
      <right style="dotted">
        <color indexed="55"/>
      </right>
      <top style="dotted">
        <color indexed="55"/>
      </top>
      <bottom style="medium">
        <color theme="0" tint="-0.34998626667073579"/>
      </bottom>
      <diagonal/>
    </border>
    <border>
      <left style="dotted">
        <color indexed="55"/>
      </left>
      <right style="dotted">
        <color indexed="55"/>
      </right>
      <top style="dotted">
        <color indexed="55"/>
      </top>
      <bottom style="medium">
        <color theme="0" tint="-0.34998626667073579"/>
      </bottom>
      <diagonal/>
    </border>
    <border>
      <left style="thick">
        <color indexed="55"/>
      </left>
      <right style="medium">
        <color theme="0" tint="-0.34998626667073579"/>
      </right>
      <top style="dotted">
        <color indexed="55"/>
      </top>
      <bottom style="medium">
        <color theme="0" tint="-0.34998626667073579"/>
      </bottom>
      <diagonal/>
    </border>
  </borders>
  <cellStyleXfs count="5">
    <xf numFmtId="0" fontId="0" fillId="0" borderId="0"/>
    <xf numFmtId="0" fontId="9" fillId="0" borderId="0"/>
    <xf numFmtId="0" fontId="10" fillId="0" borderId="0"/>
    <xf numFmtId="0" fontId="28" fillId="0" borderId="0"/>
    <xf numFmtId="0" fontId="28" fillId="0" borderId="0"/>
  </cellStyleXfs>
  <cellXfs count="402">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13" fillId="5" borderId="8" xfId="0" applyNumberFormat="1" applyFont="1" applyFill="1" applyBorder="1" applyAlignment="1">
      <alignment horizontal="right"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16" fillId="0" borderId="0" xfId="0" applyFont="1" applyBorder="1" applyAlignment="1">
      <alignment horizontal="center"/>
    </xf>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0" fontId="6" fillId="7" borderId="7" xfId="0" applyFont="1" applyFill="1" applyBorder="1" applyAlignment="1">
      <alignment wrapText="1"/>
    </xf>
    <xf numFmtId="0" fontId="6" fillId="7" borderId="10" xfId="0" applyFont="1" applyFill="1" applyBorder="1" applyAlignment="1">
      <alignment wrapText="1"/>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2" xfId="0" applyFont="1" applyFill="1" applyBorder="1" applyAlignment="1">
      <alignment vertical="center" wrapText="1"/>
    </xf>
    <xf numFmtId="0" fontId="14"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2"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8" xfId="0" applyNumberFormat="1" applyFont="1" applyBorder="1" applyAlignment="1">
      <alignment horizontal="right" wrapText="1"/>
    </xf>
    <xf numFmtId="3" fontId="4" fillId="7" borderId="9"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3" fontId="4" fillId="7" borderId="34" xfId="0" applyNumberFormat="1" applyFont="1" applyFill="1" applyBorder="1" applyAlignment="1">
      <alignment wrapText="1"/>
    </xf>
    <xf numFmtId="3" fontId="6" fillId="7" borderId="35"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0" xfId="0" applyFont="1" applyBorder="1" applyAlignment="1">
      <alignment horizontal="right"/>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3" fontId="6" fillId="7" borderId="8" xfId="0" applyNumberFormat="1" applyFont="1" applyFill="1" applyBorder="1" applyAlignment="1">
      <alignment horizontal="center" vertical="center"/>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6"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3" fontId="6" fillId="4" borderId="8" xfId="0" applyNumberFormat="1" applyFont="1" applyFill="1" applyBorder="1" applyAlignment="1">
      <alignment horizontal="right" vertical="center" wrapText="1"/>
    </xf>
    <xf numFmtId="3" fontId="32" fillId="4" borderId="9"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3" fillId="0" borderId="8" xfId="0" applyNumberFormat="1" applyFont="1" applyBorder="1" applyAlignment="1">
      <alignment horizontal="right"/>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4" fillId="7" borderId="9" xfId="0" applyNumberFormat="1" applyFont="1" applyFill="1" applyBorder="1" applyAlignment="1">
      <alignment horizontal="right" wrapText="1"/>
    </xf>
    <xf numFmtId="3" fontId="4" fillId="7" borderId="34" xfId="0" applyNumberFormat="1" applyFont="1" applyFill="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8" xfId="0" applyFont="1" applyFill="1" applyBorder="1" applyAlignment="1">
      <alignment horizontal="left" wrapText="1"/>
    </xf>
    <xf numFmtId="3" fontId="31" fillId="3" borderId="0" xfId="0" applyNumberFormat="1" applyFont="1" applyFill="1" applyBorder="1" applyAlignment="1">
      <alignment horizontal="right"/>
    </xf>
    <xf numFmtId="3" fontId="18"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8"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3" fontId="36" fillId="3" borderId="0" xfId="0" applyNumberFormat="1" applyFont="1" applyFill="1" applyBorder="1" applyAlignment="1">
      <alignment horizontal="center" vertical="center"/>
    </xf>
    <xf numFmtId="0" fontId="36"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36" fillId="3" borderId="0" xfId="0" applyFont="1" applyFill="1" applyBorder="1" applyAlignment="1">
      <alignment vertical="center"/>
    </xf>
    <xf numFmtId="0" fontId="37" fillId="6" borderId="8" xfId="0" applyFont="1" applyFill="1" applyBorder="1" applyAlignment="1">
      <alignment horizontal="center" wrapText="1"/>
    </xf>
    <xf numFmtId="3" fontId="37" fillId="6" borderId="8" xfId="0" applyNumberFormat="1" applyFont="1" applyFill="1" applyBorder="1" applyAlignment="1">
      <alignment horizontal="right" wrapText="1"/>
    </xf>
    <xf numFmtId="0" fontId="37"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8" fillId="7" borderId="8" xfId="0" applyNumberFormat="1" applyFont="1" applyFill="1" applyBorder="1" applyAlignment="1">
      <alignment horizontal="center" vertical="center" wrapText="1"/>
    </xf>
    <xf numFmtId="0" fontId="38" fillId="7" borderId="8"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4" borderId="8" xfId="0" applyFont="1" applyFill="1" applyBorder="1" applyAlignment="1">
      <alignment horizontal="center" vertical="center" wrapText="1"/>
    </xf>
    <xf numFmtId="3" fontId="31"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1"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2" fillId="7" borderId="11" xfId="0" applyNumberFormat="1" applyFont="1" applyFill="1" applyBorder="1" applyAlignment="1"/>
    <xf numFmtId="3" fontId="31" fillId="0" borderId="8" xfId="0" applyNumberFormat="1" applyFont="1" applyFill="1" applyBorder="1" applyAlignment="1">
      <alignment horizontal="right"/>
    </xf>
    <xf numFmtId="3" fontId="41" fillId="0" borderId="8" xfId="0" applyNumberFormat="1" applyFont="1" applyFill="1" applyBorder="1" applyAlignment="1">
      <alignment horizontal="center" vertical="center" wrapText="1"/>
    </xf>
    <xf numFmtId="3" fontId="41" fillId="0" borderId="11" xfId="0" applyNumberFormat="1" applyFont="1" applyFill="1" applyBorder="1" applyAlignment="1">
      <alignment horizontal="center" vertical="center" wrapText="1"/>
    </xf>
    <xf numFmtId="0" fontId="11" fillId="3" borderId="0" xfId="0" applyFont="1" applyFill="1" applyBorder="1"/>
    <xf numFmtId="0" fontId="42" fillId="3" borderId="0" xfId="0" applyFont="1" applyFill="1" applyBorder="1" applyAlignment="1">
      <alignment horizontal="right"/>
    </xf>
    <xf numFmtId="0" fontId="43" fillId="8" borderId="43" xfId="0" applyFont="1" applyFill="1" applyBorder="1" applyAlignment="1">
      <alignment horizontal="center" wrapText="1"/>
    </xf>
    <xf numFmtId="0" fontId="45" fillId="0" borderId="43" xfId="0" applyFont="1" applyBorder="1" applyAlignment="1">
      <alignment horizontal="center" wrapText="1"/>
    </xf>
    <xf numFmtId="0" fontId="45" fillId="8" borderId="43" xfId="0" applyFont="1" applyFill="1" applyBorder="1" applyAlignment="1">
      <alignment horizontal="center" wrapText="1"/>
    </xf>
    <xf numFmtId="0" fontId="43" fillId="0" borderId="43" xfId="0" applyFont="1" applyBorder="1" applyAlignment="1">
      <alignment horizontal="center" wrapText="1"/>
    </xf>
    <xf numFmtId="0" fontId="40" fillId="10" borderId="42" xfId="0" applyFont="1" applyFill="1" applyBorder="1" applyAlignment="1">
      <alignment wrapText="1"/>
    </xf>
    <xf numFmtId="0" fontId="39" fillId="3" borderId="0" xfId="0" applyFont="1" applyFill="1" applyAlignment="1">
      <alignment wrapText="1"/>
    </xf>
    <xf numFmtId="0" fontId="39" fillId="3" borderId="0" xfId="0" applyFont="1" applyFill="1"/>
    <xf numFmtId="3" fontId="39" fillId="3" borderId="0" xfId="0" applyNumberFormat="1" applyFont="1" applyFill="1"/>
    <xf numFmtId="0" fontId="39" fillId="0" borderId="0" xfId="0" applyFont="1" applyAlignment="1">
      <alignment wrapText="1"/>
    </xf>
    <xf numFmtId="0" fontId="39" fillId="0" borderId="0" xfId="0" applyFont="1"/>
    <xf numFmtId="3" fontId="39" fillId="0" borderId="0" xfId="0" applyNumberFormat="1" applyFont="1"/>
    <xf numFmtId="3" fontId="6" fillId="4" borderId="3"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top" wrapText="1"/>
    </xf>
    <xf numFmtId="0" fontId="43" fillId="8" borderId="47" xfId="0" applyFont="1" applyFill="1" applyBorder="1" applyAlignment="1">
      <alignment horizontal="left" wrapText="1"/>
    </xf>
    <xf numFmtId="3" fontId="44" fillId="9" borderId="48" xfId="0" applyNumberFormat="1" applyFont="1" applyFill="1" applyBorder="1"/>
    <xf numFmtId="0" fontId="45" fillId="0" borderId="47" xfId="0" applyFont="1" applyBorder="1" applyAlignment="1">
      <alignment horizontal="left" wrapText="1"/>
    </xf>
    <xf numFmtId="0" fontId="45" fillId="8" borderId="47" xfId="0" applyFont="1" applyFill="1" applyBorder="1" applyAlignment="1">
      <alignment horizontal="left" wrapText="1"/>
    </xf>
    <xf numFmtId="0" fontId="43" fillId="0" borderId="47" xfId="0" applyFont="1" applyBorder="1" applyAlignment="1">
      <alignment horizontal="left" wrapText="1"/>
    </xf>
    <xf numFmtId="0" fontId="40" fillId="10" borderId="45" xfId="0" applyFont="1" applyFill="1" applyBorder="1" applyAlignment="1">
      <alignment wrapText="1"/>
    </xf>
    <xf numFmtId="0" fontId="43" fillId="0" borderId="49" xfId="0" applyFont="1" applyBorder="1" applyAlignment="1">
      <alignment horizontal="left" wrapText="1"/>
    </xf>
    <xf numFmtId="0" fontId="43" fillId="0" borderId="50" xfId="0" applyFont="1" applyBorder="1" applyAlignment="1">
      <alignment horizontal="center" wrapText="1"/>
    </xf>
    <xf numFmtId="3" fontId="44" fillId="9" borderId="52" xfId="0" applyNumberFormat="1" applyFont="1" applyFill="1" applyBorder="1"/>
    <xf numFmtId="3" fontId="46" fillId="0" borderId="44" xfId="0" applyNumberFormat="1" applyFont="1" applyBorder="1"/>
    <xf numFmtId="3" fontId="46" fillId="0" borderId="51" xfId="0" applyNumberFormat="1" applyFont="1" applyBorder="1"/>
    <xf numFmtId="3" fontId="46" fillId="10" borderId="44" xfId="0" applyNumberFormat="1" applyFont="1" applyFill="1" applyBorder="1"/>
    <xf numFmtId="0" fontId="2" fillId="0" borderId="0" xfId="0" applyFont="1" applyAlignment="1">
      <alignment horizontal="center"/>
    </xf>
    <xf numFmtId="3" fontId="2" fillId="0" borderId="0" xfId="0" applyNumberFormat="1" applyFont="1"/>
    <xf numFmtId="0" fontId="43" fillId="0" borderId="43" xfId="0" applyFont="1" applyBorder="1" applyAlignment="1">
      <alignment horizontal="center" vertical="center" wrapText="1"/>
    </xf>
    <xf numFmtId="3" fontId="2" fillId="0" borderId="43" xfId="0" applyNumberFormat="1" applyFont="1" applyBorder="1"/>
    <xf numFmtId="0" fontId="45" fillId="0" borderId="43" xfId="0" applyFont="1" applyBorder="1" applyAlignment="1">
      <alignment horizontal="center" vertical="center" wrapText="1"/>
    </xf>
    <xf numFmtId="0" fontId="47" fillId="0" borderId="43" xfId="0" applyFont="1" applyBorder="1" applyAlignment="1">
      <alignment horizontal="center" vertical="center" wrapText="1"/>
    </xf>
    <xf numFmtId="3" fontId="6" fillId="4" borderId="53" xfId="0" applyNumberFormat="1" applyFont="1" applyFill="1" applyBorder="1" applyAlignment="1">
      <alignment horizontal="left" vertical="top" wrapText="1"/>
    </xf>
    <xf numFmtId="3" fontId="6" fillId="4" borderId="54" xfId="0" applyNumberFormat="1" applyFont="1" applyFill="1" applyBorder="1" applyAlignment="1">
      <alignment horizontal="center" vertical="top" wrapText="1"/>
    </xf>
    <xf numFmtId="3" fontId="6" fillId="4" borderId="54" xfId="0" applyNumberFormat="1" applyFont="1" applyFill="1" applyBorder="1" applyAlignment="1">
      <alignment horizontal="center" vertical="center" wrapText="1"/>
    </xf>
    <xf numFmtId="3" fontId="6" fillId="4" borderId="55" xfId="0" applyNumberFormat="1" applyFont="1" applyFill="1" applyBorder="1" applyAlignment="1">
      <alignment horizontal="center" vertical="center" wrapText="1"/>
    </xf>
    <xf numFmtId="0" fontId="40" fillId="0" borderId="56" xfId="0" applyFont="1" applyBorder="1" applyAlignment="1">
      <alignment horizontal="left" vertical="center" wrapText="1"/>
    </xf>
    <xf numFmtId="3" fontId="2" fillId="9" borderId="57" xfId="0" applyNumberFormat="1" applyFont="1" applyFill="1" applyBorder="1"/>
    <xf numFmtId="0" fontId="43" fillId="0" borderId="56" xfId="0" applyFont="1" applyBorder="1" applyAlignment="1">
      <alignment horizontal="left" vertical="center" wrapText="1"/>
    </xf>
    <xf numFmtId="0" fontId="45" fillId="0" borderId="56" xfId="0" applyFont="1" applyBorder="1" applyAlignment="1">
      <alignment horizontal="left" vertical="center" wrapText="1"/>
    </xf>
    <xf numFmtId="0" fontId="47" fillId="0" borderId="56" xfId="0" applyFont="1" applyBorder="1" applyAlignment="1">
      <alignment horizontal="left" vertical="center" wrapText="1"/>
    </xf>
    <xf numFmtId="0" fontId="45" fillId="0" borderId="58" xfId="0" applyFont="1" applyBorder="1" applyAlignment="1">
      <alignment horizontal="left" vertical="center" wrapText="1"/>
    </xf>
    <xf numFmtId="0" fontId="45" fillId="0" borderId="59" xfId="0" applyFont="1" applyBorder="1" applyAlignment="1">
      <alignment horizontal="center" vertical="center" wrapText="1"/>
    </xf>
    <xf numFmtId="3" fontId="2" fillId="0" borderId="59" xfId="0" applyNumberFormat="1" applyFont="1" applyBorder="1"/>
    <xf numFmtId="3" fontId="2" fillId="9" borderId="60" xfId="0" applyNumberFormat="1" applyFont="1" applyFill="1" applyBorder="1"/>
    <xf numFmtId="0" fontId="0" fillId="3" borderId="0" xfId="0" applyFill="1"/>
    <xf numFmtId="0" fontId="2" fillId="3" borderId="0" xfId="0" applyFont="1" applyFill="1" applyAlignment="1">
      <alignment horizontal="center"/>
    </xf>
    <xf numFmtId="3" fontId="2" fillId="3" borderId="0" xfId="0" applyNumberFormat="1" applyFont="1" applyFill="1"/>
    <xf numFmtId="3" fontId="0" fillId="3" borderId="0" xfId="0" applyNumberFormat="1" applyFill="1" applyAlignment="1">
      <alignment horizontal="right"/>
    </xf>
    <xf numFmtId="0" fontId="2" fillId="3" borderId="0" xfId="0" applyFont="1" applyFill="1" applyAlignment="1">
      <alignment wrapText="1"/>
    </xf>
    <xf numFmtId="0" fontId="21" fillId="2" borderId="21"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0" borderId="0" xfId="0" applyAlignment="1">
      <alignment horizontal="justify" wrapText="1"/>
    </xf>
    <xf numFmtId="0" fontId="23" fillId="2" borderId="2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4" fillId="2" borderId="0" xfId="0" applyFont="1" applyFill="1" applyBorder="1" applyAlignment="1">
      <alignment horizontal="center"/>
    </xf>
    <xf numFmtId="0" fontId="6" fillId="7" borderId="37"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9" fillId="0" borderId="0" xfId="0" applyFont="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11" fillId="0" borderId="33" xfId="0" applyFont="1" applyBorder="1" applyAlignment="1">
      <alignment horizont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1" fillId="0" borderId="0"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8" fillId="7" borderId="13" xfId="0" applyFont="1" applyFill="1" applyBorder="1" applyAlignment="1">
      <alignment horizontal="center" vertical="center"/>
    </xf>
    <xf numFmtId="0" fontId="38" fillId="7" borderId="14" xfId="0" applyFont="1" applyFill="1" applyBorder="1" applyAlignment="1">
      <alignment horizontal="center" vertical="center"/>
    </xf>
    <xf numFmtId="0" fontId="38" fillId="7" borderId="4" xfId="0" applyFont="1" applyFill="1" applyBorder="1" applyAlignment="1">
      <alignment horizontal="center" vertical="center"/>
    </xf>
    <xf numFmtId="0" fontId="38" fillId="7" borderId="4" xfId="0" applyFont="1" applyFill="1" applyBorder="1" applyAlignment="1">
      <alignment horizontal="center" vertical="center" wrapText="1"/>
    </xf>
    <xf numFmtId="0" fontId="38" fillId="7" borderId="8" xfId="0" applyFont="1" applyFill="1" applyBorder="1" applyAlignment="1">
      <alignment horizontal="center" vertical="center"/>
    </xf>
    <xf numFmtId="0" fontId="38" fillId="7" borderId="15" xfId="0" applyFont="1" applyFill="1" applyBorder="1" applyAlignment="1">
      <alignment horizontal="center" vertical="center"/>
    </xf>
    <xf numFmtId="0" fontId="38" fillId="7" borderId="16" xfId="0" applyFont="1" applyFill="1" applyBorder="1" applyAlignment="1">
      <alignment horizontal="center" vertical="center"/>
    </xf>
    <xf numFmtId="0" fontId="38" fillId="7" borderId="17" xfId="0" applyFont="1" applyFill="1" applyBorder="1" applyAlignment="1">
      <alignment horizontal="center" vertical="center"/>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xf numFmtId="0" fontId="11" fillId="3" borderId="41" xfId="0" applyFont="1" applyFill="1" applyBorder="1" applyAlignment="1">
      <alignment horizontal="center"/>
    </xf>
    <xf numFmtId="0" fontId="40" fillId="10" borderId="45" xfId="0" applyFont="1" applyFill="1" applyBorder="1" applyAlignment="1">
      <alignment horizontal="left" wrapText="1"/>
    </xf>
    <xf numFmtId="0" fontId="40" fillId="10" borderId="42" xfId="0" applyFont="1" applyFill="1" applyBorder="1" applyAlignment="1">
      <alignment horizontal="left" wrapText="1"/>
    </xf>
    <xf numFmtId="0" fontId="40" fillId="10" borderId="46" xfId="0" applyFont="1" applyFill="1" applyBorder="1" applyAlignment="1">
      <alignment horizontal="left" wrapText="1"/>
    </xf>
    <xf numFmtId="0" fontId="11" fillId="3" borderId="0" xfId="0" applyFont="1" applyFill="1" applyBorder="1" applyAlignment="1">
      <alignment horizont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8" Type="http://schemas.openxmlformats.org/officeDocument/2006/relationships/worksheet" Target="worksheets/sheet8.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8.5721046868508413E-2</c:v>
                </c:pt>
                <c:pt idx="1">
                  <c:v>0.12235500709027086</c:v>
                </c:pt>
                <c:pt idx="2">
                  <c:v>8.4284315788365205E-2</c:v>
                </c:pt>
                <c:pt idx="3">
                  <c:v>7.2223603121268964E-2</c:v>
                </c:pt>
                <c:pt idx="4">
                  <c:v>9.5727001623102784E-2</c:v>
                </c:pt>
                <c:pt idx="5">
                  <c:v>7.0746637212785415E-2</c:v>
                </c:pt>
                <c:pt idx="6">
                  <c:v>2.6507002946381579E-2</c:v>
                </c:pt>
                <c:pt idx="7">
                  <c:v>8.2212569837230742E-2</c:v>
                </c:pt>
                <c:pt idx="8">
                  <c:v>5.9903201957181004E-2</c:v>
                </c:pt>
                <c:pt idx="9">
                  <c:v>8.1634976523722758E-2</c:v>
                </c:pt>
                <c:pt idx="10">
                  <c:v>4.577392238711548E-2</c:v>
                </c:pt>
                <c:pt idx="11">
                  <c:v>6.5024648551258085E-2</c:v>
                </c:pt>
                <c:pt idx="12">
                  <c:v>5.3098350014395126E-2</c:v>
                </c:pt>
                <c:pt idx="13">
                  <c:v>3.0366168728378749E-2</c:v>
                </c:pt>
                <c:pt idx="14">
                  <c:v>1.8149285320168896E-2</c:v>
                </c:pt>
                <c:pt idx="15">
                  <c:v>6.2722620298659654E-3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53130856"/>
        <c:axId val="153131248"/>
      </c:scatterChart>
      <c:valAx>
        <c:axId val="153130856"/>
        <c:scaling>
          <c:orientation val="minMax"/>
        </c:scaling>
        <c:delete val="1"/>
        <c:axPos val="b"/>
        <c:numFmt formatCode="General" sourceLinked="1"/>
        <c:majorTickMark val="out"/>
        <c:minorTickMark val="none"/>
        <c:tickLblPos val="none"/>
        <c:crossAx val="153131248"/>
        <c:crosses val="autoZero"/>
        <c:crossBetween val="midCat"/>
      </c:valAx>
      <c:valAx>
        <c:axId val="153131248"/>
        <c:scaling>
          <c:orientation val="minMax"/>
        </c:scaling>
        <c:delete val="0"/>
        <c:axPos val="l"/>
        <c:numFmt formatCode="0%" sourceLinked="0"/>
        <c:majorTickMark val="out"/>
        <c:minorTickMark val="none"/>
        <c:tickLblPos val="nextTo"/>
        <c:txPr>
          <a:bodyPr/>
          <a:lstStyle/>
          <a:p>
            <a:pPr>
              <a:defRPr lang="mk-MK"/>
            </a:pPr>
            <a:endParaRPr lang="en-US"/>
          </a:p>
        </c:txPr>
        <c:crossAx val="15313085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9.8351992211946321E-2</c:v>
                </c:pt>
                <c:pt idx="1">
                  <c:v>9.8948209422757449E-2</c:v>
                </c:pt>
                <c:pt idx="2">
                  <c:v>0.10103866345748104</c:v>
                </c:pt>
                <c:pt idx="3">
                  <c:v>4.157656988484118E-2</c:v>
                </c:pt>
                <c:pt idx="4">
                  <c:v>0.13814746896725644</c:v>
                </c:pt>
                <c:pt idx="5">
                  <c:v>5.2691296099442654E-2</c:v>
                </c:pt>
                <c:pt idx="6">
                  <c:v>4.9940595989011197E-2</c:v>
                </c:pt>
                <c:pt idx="7">
                  <c:v>7.2774378159952829E-2</c:v>
                </c:pt>
                <c:pt idx="8">
                  <c:v>6.0716773358983712E-2</c:v>
                </c:pt>
                <c:pt idx="9">
                  <c:v>8.0252637727720788E-2</c:v>
                </c:pt>
                <c:pt idx="10">
                  <c:v>0.17139874467180025</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5.7076324237951177E-2</c:v>
                </c:pt>
                <c:pt idx="2">
                  <c:v>1.2412806253668678E-2</c:v>
                </c:pt>
                <c:pt idx="4">
                  <c:v>0.11705838338112391</c:v>
                </c:pt>
                <c:pt idx="5">
                  <c:v>3.3491123097079321E-3</c:v>
                </c:pt>
                <c:pt idx="7">
                  <c:v>1.8088464178339762E-2</c:v>
                </c:pt>
                <c:pt idx="8">
                  <c:v>2.2554645261866065E-4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7.654428296595045E-2</c:v>
                </c:pt>
                <c:pt idx="1">
                  <c:v>0.12003517335788648</c:v>
                </c:pt>
                <c:pt idx="2">
                  <c:v>0.16972812288572109</c:v>
                </c:pt>
                <c:pt idx="3">
                  <c:v>7.615585230180083E-2</c:v>
                </c:pt>
                <c:pt idx="4">
                  <c:v>8.6881303971962864E-2</c:v>
                </c:pt>
                <c:pt idx="5">
                  <c:v>6.9191115654607518E-2</c:v>
                </c:pt>
                <c:pt idx="6">
                  <c:v>3.1043749086452511E-2</c:v>
                </c:pt>
                <c:pt idx="7">
                  <c:v>8.1260935974401358E-2</c:v>
                </c:pt>
                <c:pt idx="8">
                  <c:v>0.14989551892268399</c:v>
                </c:pt>
                <c:pt idx="9">
                  <c:v>7.145656115755783E-2</c:v>
                </c:pt>
                <c:pt idx="10">
                  <c:v>0.11473968868555157</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2.5768515088020806E-3</c:v>
                </c:pt>
                <c:pt idx="5">
                  <c:v>9.2693879900972997E-3</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6.9536193588762953E-6</c:v>
                </c:pt>
                <c:pt idx="1">
                  <c:v>2.508902951736502E-4</c:v>
                </c:pt>
                <c:pt idx="2">
                  <c:v>1.4262174121108253E-4</c:v>
                </c:pt>
                <c:pt idx="3">
                  <c:v>2.8885991119621015E-5</c:v>
                </c:pt>
                <c:pt idx="4">
                  <c:v>7.679702442664276E-5</c:v>
                </c:pt>
                <c:pt idx="5">
                  <c:v>4.8727126686316666E-4</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2.5510511554597503E-2</c:v>
                </c:pt>
                <c:pt idx="1">
                  <c:v>2.0806031759950765E-2</c:v>
                </c:pt>
                <c:pt idx="2">
                  <c:v>3.1494652274050624E-3</c:v>
                </c:pt>
                <c:pt idx="3">
                  <c:v>1.1958800323523101E-2</c:v>
                </c:pt>
                <c:pt idx="4">
                  <c:v>5.1713455772697415E-3</c:v>
                </c:pt>
                <c:pt idx="5">
                  <c:v>5.2729210578420478E-3</c:v>
                </c:pt>
                <c:pt idx="6">
                  <c:v>0</c:v>
                </c:pt>
                <c:pt idx="7">
                  <c:v>1.3778119350753555E-2</c:v>
                </c:pt>
                <c:pt idx="8">
                  <c:v>1.1492918504759694E-3</c:v>
                </c:pt>
                <c:pt idx="9">
                  <c:v>4.3822180034804618E-3</c:v>
                </c:pt>
                <c:pt idx="10">
                  <c:v>2.7324657736415804E-3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0.14552882275224255</c:v>
                </c:pt>
                <c:pt idx="1">
                  <c:v>5.9409847565876972E-2</c:v>
                </c:pt>
                <c:pt idx="2">
                  <c:v>7.061544228062773E-2</c:v>
                </c:pt>
                <c:pt idx="3">
                  <c:v>0.25491199401372222</c:v>
                </c:pt>
                <c:pt idx="4">
                  <c:v>0.12958460074368577</c:v>
                </c:pt>
                <c:pt idx="5">
                  <c:v>2.1988993567176734E-2</c:v>
                </c:pt>
                <c:pt idx="6">
                  <c:v>1.3634813373960429E-2</c:v>
                </c:pt>
                <c:pt idx="7">
                  <c:v>6.2750741954506348E-2</c:v>
                </c:pt>
                <c:pt idx="8">
                  <c:v>6.9740289893528803E-2</c:v>
                </c:pt>
                <c:pt idx="9">
                  <c:v>5.4107796964939822E-2</c:v>
                </c:pt>
                <c:pt idx="10">
                  <c:v>9.0353679604823378E-2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0.3115545975013328</c:v>
                </c:pt>
                <c:pt idx="1">
                  <c:v>0.16787970906469071</c:v>
                </c:pt>
                <c:pt idx="2">
                  <c:v>0.1346584975447844</c:v>
                </c:pt>
                <c:pt idx="3">
                  <c:v>0.10013122493108628</c:v>
                </c:pt>
                <c:pt idx="4">
                  <c:v>7.9818053319966498E-2</c:v>
                </c:pt>
                <c:pt idx="5">
                  <c:v>0.1284444250971383</c:v>
                </c:pt>
                <c:pt idx="6">
                  <c:v>6.2065010850133233E-3</c:v>
                </c:pt>
                <c:pt idx="7">
                  <c:v>6.2019663002813141E-2</c:v>
                </c:pt>
                <c:pt idx="8">
                  <c:v>2.0425221400378123E-2</c:v>
                </c:pt>
                <c:pt idx="9">
                  <c:v>0.22282379857130688</c:v>
                </c:pt>
                <c:pt idx="10">
                  <c:v>2.7906310498398285E-2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0.28091347379644438</c:v>
                </c:pt>
                <c:pt idx="1">
                  <c:v>0.38854218935478163</c:v>
                </c:pt>
                <c:pt idx="2">
                  <c:v>0.46460034087774843</c:v>
                </c:pt>
                <c:pt idx="3">
                  <c:v>0.48110581076099457</c:v>
                </c:pt>
                <c:pt idx="4">
                  <c:v>0.37087047351592345</c:v>
                </c:pt>
                <c:pt idx="5">
                  <c:v>0.68399405163952032</c:v>
                </c:pt>
                <c:pt idx="6">
                  <c:v>0.88690750589355249</c:v>
                </c:pt>
                <c:pt idx="7">
                  <c:v>0.63855939986272636</c:v>
                </c:pt>
                <c:pt idx="8">
                  <c:v>0.66401207336893431</c:v>
                </c:pt>
                <c:pt idx="9">
                  <c:v>0.49725092183563946</c:v>
                </c:pt>
                <c:pt idx="10">
                  <c:v>0.54892611273645919</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1.6781187634848829E-3</c:v>
                </c:pt>
                <c:pt idx="5">
                  <c:v>6.6462677408166216E-3</c:v>
                </c:pt>
                <c:pt idx="8">
                  <c:v>4.7265249261998739E-4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1.8079410333078367E-4</c:v>
                </c:pt>
                <c:pt idx="1">
                  <c:v>3.8729666924864449E-4</c:v>
                </c:pt>
                <c:pt idx="2">
                  <c:v>8.5926652349486911E-4</c:v>
                </c:pt>
                <c:pt idx="3">
                  <c:v>1.237971047983758E-4</c:v>
                </c:pt>
                <c:pt idx="4">
                  <c:v>4.3068601536563168E-4</c:v>
                </c:pt>
                <c:pt idx="5">
                  <c:v>1.4884943598701922E-4</c:v>
                </c:pt>
                <c:pt idx="6">
                  <c:v>0</c:v>
                </c:pt>
                <c:pt idx="7">
                  <c:v>2.2838664771903367E-4</c:v>
                </c:pt>
                <c:pt idx="8">
                  <c:v>7.3800126040664694E-4</c:v>
                </c:pt>
                <c:pt idx="9">
                  <c:v>1.2047752911540286E-4</c:v>
                </c:pt>
                <c:pt idx="10">
                  <c:v>6.5110383804009065E-6</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4.4219224439654176E-2</c:v>
                </c:pt>
                <c:pt idx="1">
                  <c:v>3.1627604103233641E-2</c:v>
                </c:pt>
                <c:pt idx="2">
                  <c:v>1.2554249302803636E-2</c:v>
                </c:pt>
                <c:pt idx="3">
                  <c:v>7.6671673571794066E-3</c:v>
                </c:pt>
                <c:pt idx="4">
                  <c:v>5.502921919219908E-2</c:v>
                </c:pt>
                <c:pt idx="5">
                  <c:v>1.3830359387133511E-2</c:v>
                </c:pt>
                <c:pt idx="6">
                  <c:v>2.3049505841082089E-3</c:v>
                </c:pt>
                <c:pt idx="7">
                  <c:v>3.3130564658797601E-2</c:v>
                </c:pt>
                <c:pt idx="8">
                  <c:v>2.1813327141862085E-2</c:v>
                </c:pt>
                <c:pt idx="9">
                  <c:v>1.4771275236391516E-2</c:v>
                </c:pt>
                <c:pt idx="10">
                  <c:v>5.2956445493927374E-3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3.4768096794381477E-6</c:v>
                </c:pt>
                <c:pt idx="1">
                  <c:v>1.5914076975415999E-4</c:v>
                </c:pt>
                <c:pt idx="2">
                  <c:v>1.4144304913495789E-5</c:v>
                </c:pt>
                <c:pt idx="3">
                  <c:v>8.5282449972214424E-5</c:v>
                </c:pt>
                <c:pt idx="5">
                  <c:v>0</c:v>
                </c:pt>
                <c:pt idx="8">
                  <c:v>1.0448107731599721E-4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9.0130496256634919E-3</c:v>
                </c:pt>
                <c:pt idx="1">
                  <c:v>3.6015342469312622E-2</c:v>
                </c:pt>
                <c:pt idx="2">
                  <c:v>4.2786522363324761E-3</c:v>
                </c:pt>
                <c:pt idx="3">
                  <c:v>4.5117167082074731E-4</c:v>
                </c:pt>
                <c:pt idx="4">
                  <c:v>2.843565499040556E-4</c:v>
                </c:pt>
                <c:pt idx="5">
                  <c:v>0</c:v>
                </c:pt>
                <c:pt idx="6">
                  <c:v>0</c:v>
                </c:pt>
                <c:pt idx="7">
                  <c:v>9.4448150188992976E-3</c:v>
                </c:pt>
                <c:pt idx="8">
                  <c:v>0</c:v>
                </c:pt>
                <c:pt idx="9">
                  <c:v>1.2899614228517882E-4</c:v>
                </c:pt>
                <c:pt idx="10">
                  <c:v>4.1236576409205741E-4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4.7759775629882019E-3</c:v>
                </c:pt>
                <c:pt idx="1">
                  <c:v>1.4177331534068303E-2</c:v>
                </c:pt>
                <c:pt idx="2">
                  <c:v>1.44413353166792E-2</c:v>
                </c:pt>
                <c:pt idx="3">
                  <c:v>3.9560052600014304E-3</c:v>
                </c:pt>
                <c:pt idx="4">
                  <c:v>1.2317620039457066E-2</c:v>
                </c:pt>
                <c:pt idx="5">
                  <c:v>4.6859487536668213E-3</c:v>
                </c:pt>
                <c:pt idx="6">
                  <c:v>9.9618839879018206E-3</c:v>
                </c:pt>
                <c:pt idx="7">
                  <c:v>7.9053198379784029E-3</c:v>
                </c:pt>
                <c:pt idx="8">
                  <c:v>1.0501177485157054E-2</c:v>
                </c:pt>
                <c:pt idx="9">
                  <c:v>5.0892628965718669E-3</c:v>
                </c:pt>
                <c:pt idx="10">
                  <c:v>1.0189775065327419E-2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0.89576369069808659</c:v>
                </c:pt>
                <c:pt idx="12">
                  <c:v>0.97670272019877147</c:v>
                </c:pt>
                <c:pt idx="13">
                  <c:v>0.47577233750895592</c:v>
                </c:pt>
                <c:pt idx="14">
                  <c:v>0.66728155499236408</c:v>
                </c:pt>
                <c:pt idx="15">
                  <c:v>0.99931893056259502</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0.10423630930191342</c:v>
                </c:pt>
                <c:pt idx="12">
                  <c:v>2.3297279801228477E-2</c:v>
                </c:pt>
                <c:pt idx="13">
                  <c:v>0.52422766249104402</c:v>
                </c:pt>
                <c:pt idx="14">
                  <c:v>0.33271844500763592</c:v>
                </c:pt>
                <c:pt idx="15">
                  <c:v>6.8106943740496703E-4</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53129680"/>
        <c:axId val="153130072"/>
      </c:barChart>
      <c:catAx>
        <c:axId val="15312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130072"/>
        <c:crosses val="autoZero"/>
        <c:auto val="1"/>
        <c:lblAlgn val="ctr"/>
        <c:lblOffset val="100"/>
        <c:noMultiLvlLbl val="0"/>
      </c:catAx>
      <c:valAx>
        <c:axId val="15313007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129680"/>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71486912"/>
        <c:axId val="171490832"/>
        <c:axId val="0"/>
      </c:bar3DChart>
      <c:catAx>
        <c:axId val="17148691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71490832"/>
        <c:crosses val="autoZero"/>
        <c:auto val="1"/>
        <c:lblAlgn val="ctr"/>
        <c:lblOffset val="100"/>
        <c:noMultiLvlLbl val="0"/>
      </c:catAx>
      <c:valAx>
        <c:axId val="17149083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48691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100211</c:v>
                </c:pt>
                <c:pt idx="1">
                  <c:v>173887</c:v>
                </c:pt>
                <c:pt idx="2">
                  <c:v>140333</c:v>
                </c:pt>
                <c:pt idx="3">
                  <c:v>117567</c:v>
                </c:pt>
                <c:pt idx="4">
                  <c:v>161306</c:v>
                </c:pt>
                <c:pt idx="5">
                  <c:v>63140</c:v>
                </c:pt>
                <c:pt idx="6">
                  <c:v>48027</c:v>
                </c:pt>
                <c:pt idx="7">
                  <c:v>136252</c:v>
                </c:pt>
                <c:pt idx="8">
                  <c:v>96764</c:v>
                </c:pt>
                <c:pt idx="9">
                  <c:v>107925</c:v>
                </c:pt>
                <c:pt idx="10">
                  <c:v>79397</c:v>
                </c:pt>
                <c:pt idx="11">
                  <c:v>185860</c:v>
                </c:pt>
                <c:pt idx="12">
                  <c:v>142793</c:v>
                </c:pt>
                <c:pt idx="13">
                  <c:v>47140</c:v>
                </c:pt>
                <c:pt idx="14">
                  <c:v>40110</c:v>
                </c:pt>
                <c:pt idx="15">
                  <c:v>5050</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1534136</c:v>
                </c:pt>
                <c:pt idx="1">
                  <c:v>808214</c:v>
                </c:pt>
                <c:pt idx="2">
                  <c:v>371017</c:v>
                </c:pt>
                <c:pt idx="3">
                  <c:v>337017</c:v>
                </c:pt>
                <c:pt idx="4">
                  <c:v>471737</c:v>
                </c:pt>
                <c:pt idx="5">
                  <c:v>395568</c:v>
                </c:pt>
                <c:pt idx="6">
                  <c:v>186008</c:v>
                </c:pt>
                <c:pt idx="7">
                  <c:v>352613</c:v>
                </c:pt>
                <c:pt idx="8">
                  <c:v>528098</c:v>
                </c:pt>
                <c:pt idx="9">
                  <c:v>289140</c:v>
                </c:pt>
                <c:pt idx="10">
                  <c:v>195328</c:v>
                </c:pt>
                <c:pt idx="11">
                  <c:v>421853</c:v>
                </c:pt>
                <c:pt idx="12">
                  <c:v>442488</c:v>
                </c:pt>
                <c:pt idx="13">
                  <c:v>236649</c:v>
                </c:pt>
                <c:pt idx="14">
                  <c:v>185400</c:v>
                </c:pt>
                <c:pt idx="15">
                  <c:v>259196</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71493968"/>
        <c:axId val="171492792"/>
        <c:axId val="169753536"/>
      </c:bar3DChart>
      <c:catAx>
        <c:axId val="171493968"/>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71492792"/>
        <c:crosses val="autoZero"/>
        <c:auto val="1"/>
        <c:lblAlgn val="ctr"/>
        <c:lblOffset val="100"/>
        <c:noMultiLvlLbl val="0"/>
      </c:catAx>
      <c:valAx>
        <c:axId val="17149279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71493968"/>
        <c:crosses val="autoZero"/>
        <c:crossBetween val="between"/>
        <c:majorUnit val="200000"/>
      </c:valAx>
      <c:serAx>
        <c:axId val="169753536"/>
        <c:scaling>
          <c:orientation val="minMax"/>
        </c:scaling>
        <c:delete val="1"/>
        <c:axPos val="b"/>
        <c:majorTickMark val="out"/>
        <c:minorTickMark val="none"/>
        <c:tickLblPos val="none"/>
        <c:crossAx val="171492792"/>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20</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19</xdr:col>
      <xdr:colOff>714375</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zvestai%20po%20kvartali%20DO_objaveni%20na%20web/2019/3K/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zvestai%20po%20kvartali%20DO_objaveni%20na%20web/2020/2K/1K2020_web_MK%20_rabote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4K2020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zvestai%20po%20kvartali%20DO_objaveni%20na%20web/2020/1K/4K2020_web_MK%20_raboten.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zvestai%20po%20kvartali%20DO_objaveni%20na%20web/2020/2K/2K2020_web_MK%20_rabote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84864</v>
          </cell>
          <cell r="C3">
            <v>121866</v>
          </cell>
          <cell r="D3">
            <v>85721</v>
          </cell>
          <cell r="E3">
            <v>30226</v>
          </cell>
          <cell r="F3">
            <v>133116</v>
          </cell>
          <cell r="G3">
            <v>37523</v>
          </cell>
          <cell r="H3">
            <v>13325</v>
          </cell>
          <cell r="I3">
            <v>60224</v>
          </cell>
          <cell r="J3">
            <v>36611</v>
          </cell>
          <cell r="K3">
            <v>65946</v>
          </cell>
          <cell r="L3">
            <v>78973</v>
          </cell>
          <cell r="M3">
            <v>748395</v>
          </cell>
        </row>
        <row r="4">
          <cell r="A4" t="str">
            <v>02. Здравствено</v>
          </cell>
          <cell r="B4">
            <v>2251</v>
          </cell>
          <cell r="C4">
            <v>70296</v>
          </cell>
          <cell r="D4">
            <v>10531</v>
          </cell>
          <cell r="E4">
            <v>15883</v>
          </cell>
          <cell r="F4">
            <v>112795</v>
          </cell>
          <cell r="G4">
            <v>2385</v>
          </cell>
          <cell r="H4">
            <v>0</v>
          </cell>
          <cell r="I4">
            <v>14969</v>
          </cell>
          <cell r="J4">
            <v>136</v>
          </cell>
          <cell r="K4">
            <v>31489</v>
          </cell>
          <cell r="L4">
            <v>12914</v>
          </cell>
          <cell r="M4">
            <v>273649</v>
          </cell>
        </row>
        <row r="5">
          <cell r="A5" t="str">
            <v>03. Каско моторни возила</v>
          </cell>
          <cell r="B5">
            <v>66047</v>
          </cell>
          <cell r="C5">
            <v>147837</v>
          </cell>
          <cell r="D5">
            <v>143997</v>
          </cell>
          <cell r="E5">
            <v>55365</v>
          </cell>
          <cell r="F5">
            <v>83717</v>
          </cell>
          <cell r="G5">
            <v>49273</v>
          </cell>
          <cell r="H5">
            <v>8283</v>
          </cell>
          <cell r="I5">
            <v>67247</v>
          </cell>
          <cell r="J5">
            <v>90384</v>
          </cell>
          <cell r="K5">
            <v>58718</v>
          </cell>
          <cell r="L5">
            <v>52867</v>
          </cell>
          <cell r="M5">
            <v>823735</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2483</v>
          </cell>
          <cell r="G7">
            <v>6601</v>
          </cell>
          <cell r="H7">
            <v>0</v>
          </cell>
          <cell r="I7">
            <v>0</v>
          </cell>
          <cell r="J7">
            <v>0</v>
          </cell>
          <cell r="K7">
            <v>0</v>
          </cell>
          <cell r="L7">
            <v>0</v>
          </cell>
          <cell r="M7">
            <v>9084</v>
          </cell>
        </row>
        <row r="8">
          <cell r="A8" t="str">
            <v>06. Каско пловни објекти</v>
          </cell>
          <cell r="B8">
            <v>6</v>
          </cell>
          <cell r="C8">
            <v>309</v>
          </cell>
          <cell r="D8">
            <v>121</v>
          </cell>
          <cell r="E8">
            <v>21</v>
          </cell>
          <cell r="F8">
            <v>74</v>
          </cell>
          <cell r="G8">
            <v>347</v>
          </cell>
          <cell r="H8">
            <v>0</v>
          </cell>
          <cell r="I8">
            <v>49</v>
          </cell>
          <cell r="J8">
            <v>124</v>
          </cell>
          <cell r="K8">
            <v>53</v>
          </cell>
          <cell r="L8">
            <v>0</v>
          </cell>
          <cell r="M8">
            <v>1104</v>
          </cell>
        </row>
        <row r="9">
          <cell r="A9" t="str">
            <v>07. Карго</v>
          </cell>
          <cell r="B9">
            <v>22012</v>
          </cell>
          <cell r="C9">
            <v>25625</v>
          </cell>
          <cell r="D9">
            <v>2672</v>
          </cell>
          <cell r="E9">
            <v>8694</v>
          </cell>
          <cell r="F9">
            <v>4983</v>
          </cell>
          <cell r="G9">
            <v>3755</v>
          </cell>
          <cell r="H9">
            <v>0</v>
          </cell>
          <cell r="I9">
            <v>11402</v>
          </cell>
          <cell r="J9">
            <v>693</v>
          </cell>
          <cell r="K9">
            <v>3601</v>
          </cell>
          <cell r="L9">
            <v>1259</v>
          </cell>
          <cell r="M9">
            <v>84696</v>
          </cell>
        </row>
        <row r="10">
          <cell r="A10" t="str">
            <v>08. Имот од пожар и др.опасн.</v>
          </cell>
          <cell r="B10">
            <v>125571</v>
          </cell>
          <cell r="C10">
            <v>73170</v>
          </cell>
          <cell r="D10">
            <v>59910</v>
          </cell>
          <cell r="E10">
            <v>185320</v>
          </cell>
          <cell r="F10">
            <v>124865</v>
          </cell>
          <cell r="G10">
            <v>15659</v>
          </cell>
          <cell r="H10">
            <v>3638</v>
          </cell>
          <cell r="I10">
            <v>51929</v>
          </cell>
          <cell r="J10">
            <v>42052</v>
          </cell>
          <cell r="K10">
            <v>44462</v>
          </cell>
          <cell r="L10">
            <v>41631</v>
          </cell>
          <cell r="M10">
            <v>768207</v>
          </cell>
        </row>
        <row r="11">
          <cell r="A11" t="str">
            <v>09. Имот останато</v>
          </cell>
          <cell r="B11">
            <v>268828</v>
          </cell>
          <cell r="C11">
            <v>206763</v>
          </cell>
          <cell r="D11">
            <v>114244</v>
          </cell>
          <cell r="E11">
            <v>72795</v>
          </cell>
          <cell r="F11">
            <v>76911</v>
          </cell>
          <cell r="G11">
            <v>91469</v>
          </cell>
          <cell r="H11">
            <v>1656</v>
          </cell>
          <cell r="I11">
            <v>51324</v>
          </cell>
          <cell r="J11">
            <v>12316</v>
          </cell>
          <cell r="K11">
            <v>183101</v>
          </cell>
          <cell r="L11">
            <v>12858</v>
          </cell>
          <cell r="M11">
            <v>1092265</v>
          </cell>
        </row>
        <row r="15">
          <cell r="A15" t="str">
            <v>10. АО (вкупно)</v>
          </cell>
          <cell r="B15">
            <v>242389</v>
          </cell>
          <cell r="C15">
            <v>478534</v>
          </cell>
          <cell r="D15">
            <v>394166</v>
          </cell>
          <cell r="E15">
            <v>349762</v>
          </cell>
          <cell r="F15">
            <v>357363</v>
          </cell>
          <cell r="G15">
            <v>487092</v>
          </cell>
          <cell r="H15">
            <v>236642</v>
          </cell>
          <cell r="I15">
            <v>528436</v>
          </cell>
          <cell r="J15">
            <v>400386</v>
          </cell>
          <cell r="K15">
            <v>408606</v>
          </cell>
          <cell r="L15">
            <v>252921</v>
          </cell>
          <cell r="M15">
            <v>4136297</v>
          </cell>
        </row>
        <row r="19">
          <cell r="A19" t="str">
            <v>11. Одговорност воздухоплови</v>
          </cell>
          <cell r="B19">
            <v>0</v>
          </cell>
          <cell r="C19">
            <v>152</v>
          </cell>
          <cell r="D19">
            <v>0</v>
          </cell>
          <cell r="E19">
            <v>0</v>
          </cell>
          <cell r="F19">
            <v>1617</v>
          </cell>
          <cell r="G19">
            <v>4733</v>
          </cell>
          <cell r="H19">
            <v>0</v>
          </cell>
          <cell r="I19">
            <v>0</v>
          </cell>
          <cell r="J19">
            <v>285</v>
          </cell>
          <cell r="K19">
            <v>0</v>
          </cell>
          <cell r="L19">
            <v>0</v>
          </cell>
          <cell r="M19">
            <v>6787</v>
          </cell>
        </row>
        <row r="20">
          <cell r="A20" t="str">
            <v>12. Одговорност пловни објекти</v>
          </cell>
          <cell r="B20">
            <v>156</v>
          </cell>
          <cell r="C20">
            <v>477</v>
          </cell>
          <cell r="D20">
            <v>729</v>
          </cell>
          <cell r="E20">
            <v>90</v>
          </cell>
          <cell r="F20">
            <v>415</v>
          </cell>
          <cell r="G20">
            <v>106</v>
          </cell>
          <cell r="H20">
            <v>0</v>
          </cell>
          <cell r="I20">
            <v>189</v>
          </cell>
          <cell r="J20">
            <v>445</v>
          </cell>
          <cell r="K20">
            <v>99</v>
          </cell>
          <cell r="L20">
            <v>3</v>
          </cell>
          <cell r="M20">
            <v>2709</v>
          </cell>
        </row>
        <row r="21">
          <cell r="A21" t="str">
            <v>13. Општа одговорност</v>
          </cell>
          <cell r="B21">
            <v>38155</v>
          </cell>
          <cell r="C21">
            <v>38953</v>
          </cell>
          <cell r="D21">
            <v>10651</v>
          </cell>
          <cell r="E21">
            <v>5574</v>
          </cell>
          <cell r="F21">
            <v>53025</v>
          </cell>
          <cell r="G21">
            <v>9849</v>
          </cell>
          <cell r="H21">
            <v>615</v>
          </cell>
          <cell r="I21">
            <v>27417</v>
          </cell>
          <cell r="J21">
            <v>13153</v>
          </cell>
          <cell r="K21">
            <v>12138</v>
          </cell>
          <cell r="L21">
            <v>2440</v>
          </cell>
          <cell r="M21">
            <v>211970</v>
          </cell>
        </row>
        <row r="22">
          <cell r="A22" t="str">
            <v xml:space="preserve">14. Кредити </v>
          </cell>
          <cell r="B22">
            <v>680</v>
          </cell>
          <cell r="C22">
            <v>5618</v>
          </cell>
          <cell r="D22">
            <v>9762</v>
          </cell>
          <cell r="E22">
            <v>0</v>
          </cell>
          <cell r="F22">
            <v>0</v>
          </cell>
          <cell r="G22">
            <v>0</v>
          </cell>
          <cell r="H22">
            <v>0</v>
          </cell>
          <cell r="I22">
            <v>0</v>
          </cell>
          <cell r="J22">
            <v>0</v>
          </cell>
          <cell r="K22">
            <v>9098</v>
          </cell>
          <cell r="L22">
            <v>0</v>
          </cell>
          <cell r="M22">
            <v>25158</v>
          </cell>
        </row>
        <row r="23">
          <cell r="A23" t="str">
            <v>15. Гаранции</v>
          </cell>
          <cell r="B23">
            <v>3</v>
          </cell>
          <cell r="C23">
            <v>196</v>
          </cell>
          <cell r="D23">
            <v>12</v>
          </cell>
          <cell r="E23">
            <v>62</v>
          </cell>
          <cell r="F23">
            <v>72</v>
          </cell>
          <cell r="G23">
            <v>0</v>
          </cell>
          <cell r="H23">
            <v>0</v>
          </cell>
          <cell r="I23">
            <v>0</v>
          </cell>
          <cell r="J23">
            <v>63</v>
          </cell>
          <cell r="K23">
            <v>128</v>
          </cell>
          <cell r="L23">
            <v>0</v>
          </cell>
          <cell r="M23">
            <v>536</v>
          </cell>
        </row>
        <row r="24">
          <cell r="A24" t="str">
            <v>16. Финансиски загуби</v>
          </cell>
          <cell r="B24">
            <v>7777</v>
          </cell>
          <cell r="C24">
            <v>44357</v>
          </cell>
          <cell r="D24">
            <v>3630</v>
          </cell>
          <cell r="E24">
            <v>328</v>
          </cell>
          <cell r="F24">
            <v>274</v>
          </cell>
          <cell r="G24">
            <v>0</v>
          </cell>
          <cell r="H24">
            <v>0</v>
          </cell>
          <cell r="I24">
            <v>7816</v>
          </cell>
          <cell r="J24">
            <v>0</v>
          </cell>
          <cell r="K24">
            <v>106</v>
          </cell>
          <cell r="L24">
            <v>190</v>
          </cell>
          <cell r="M24">
            <v>64478</v>
          </cell>
        </row>
        <row r="25">
          <cell r="A25" t="str">
            <v>17. Правна заштита</v>
          </cell>
          <cell r="B25">
            <v>0</v>
          </cell>
          <cell r="C25">
            <v>0</v>
          </cell>
          <cell r="D25">
            <v>0</v>
          </cell>
          <cell r="E25">
            <v>0</v>
          </cell>
          <cell r="F25">
            <v>0</v>
          </cell>
          <cell r="G25">
            <v>0</v>
          </cell>
          <cell r="H25">
            <v>0</v>
          </cell>
          <cell r="I25">
            <v>0</v>
          </cell>
          <cell r="J25">
            <v>0</v>
          </cell>
          <cell r="K25">
            <v>3</v>
          </cell>
          <cell r="L25">
            <v>5</v>
          </cell>
          <cell r="M25">
            <v>8</v>
          </cell>
        </row>
        <row r="26">
          <cell r="A26" t="str">
            <v>18. Туристичка помош</v>
          </cell>
          <cell r="B26">
            <v>4121</v>
          </cell>
          <cell r="C26">
            <v>17461</v>
          </cell>
          <cell r="D26">
            <v>12252</v>
          </cell>
          <cell r="E26">
            <v>2876</v>
          </cell>
          <cell r="F26">
            <v>11869</v>
          </cell>
          <cell r="G26">
            <v>3337</v>
          </cell>
          <cell r="H26">
            <v>2658</v>
          </cell>
          <cell r="I26">
            <v>6542</v>
          </cell>
          <cell r="J26">
            <v>6332</v>
          </cell>
          <cell r="K26">
            <v>4182</v>
          </cell>
          <cell r="L26">
            <v>4695</v>
          </cell>
          <cell r="M26">
            <v>76325</v>
          </cell>
        </row>
        <row r="27">
          <cell r="B27">
            <v>862860</v>
          </cell>
          <cell r="C27">
            <v>1231614</v>
          </cell>
          <cell r="D27">
            <v>848398</v>
          </cell>
          <cell r="E27">
            <v>726996</v>
          </cell>
          <cell r="F27">
            <v>963579</v>
          </cell>
          <cell r="G27">
            <v>712129</v>
          </cell>
          <cell r="H27">
            <v>266817</v>
          </cell>
          <cell r="I27">
            <v>827544</v>
          </cell>
          <cell r="J27">
            <v>602980</v>
          </cell>
          <cell r="K27">
            <v>821730</v>
          </cell>
          <cell r="L27">
            <v>460756</v>
          </cell>
          <cell r="M27">
            <v>8325403</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586306</v>
          </cell>
          <cell r="C30">
            <v>522031</v>
          </cell>
          <cell r="D30">
            <v>145426</v>
          </cell>
          <cell r="E30">
            <v>121905</v>
          </cell>
          <cell r="G30">
            <v>63093</v>
          </cell>
          <cell r="H30">
            <v>1438761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68226</v>
          </cell>
          <cell r="C35">
            <v>12452</v>
          </cell>
          <cell r="D35">
            <v>160237</v>
          </cell>
          <cell r="E35">
            <v>60784</v>
          </cell>
          <cell r="G35">
            <v>43</v>
          </cell>
          <cell r="H35">
            <v>301742</v>
          </cell>
        </row>
        <row r="40">
          <cell r="B40">
            <v>654532</v>
          </cell>
          <cell r="C40">
            <v>534483</v>
          </cell>
          <cell r="D40">
            <v>305663</v>
          </cell>
          <cell r="E40">
            <v>182689</v>
          </cell>
          <cell r="G40">
            <v>63136</v>
          </cell>
          <cell r="H40">
            <v>1740503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8325403</v>
          </cell>
          <cell r="D5">
            <v>1786858</v>
          </cell>
          <cell r="E5">
            <v>6040872</v>
          </cell>
          <cell r="F5">
            <v>2284532</v>
          </cell>
        </row>
        <row r="6">
          <cell r="A6" t="str">
            <v>Македонија</v>
          </cell>
          <cell r="C6">
            <v>862860</v>
          </cell>
          <cell r="D6">
            <v>309814</v>
          </cell>
          <cell r="E6">
            <v>594104</v>
          </cell>
          <cell r="F6">
            <v>268756</v>
          </cell>
        </row>
        <row r="7">
          <cell r="A7" t="str">
            <v>Триглав</v>
          </cell>
          <cell r="C7">
            <v>1231614</v>
          </cell>
          <cell r="D7">
            <v>364013</v>
          </cell>
          <cell r="E7">
            <v>890028</v>
          </cell>
          <cell r="F7">
            <v>341586</v>
          </cell>
        </row>
        <row r="8">
          <cell r="A8" t="str">
            <v>Сава</v>
          </cell>
          <cell r="C8">
            <v>848398</v>
          </cell>
          <cell r="D8">
            <v>93481</v>
          </cell>
          <cell r="E8">
            <v>668390</v>
          </cell>
          <cell r="F8">
            <v>180009</v>
          </cell>
        </row>
        <row r="9">
          <cell r="A9" t="str">
            <v>Евроинс</v>
          </cell>
          <cell r="C9">
            <v>726996</v>
          </cell>
          <cell r="D9">
            <v>77075</v>
          </cell>
          <cell r="E9">
            <v>504913</v>
          </cell>
          <cell r="F9">
            <v>222083</v>
          </cell>
        </row>
        <row r="10">
          <cell r="A10" t="str">
            <v>Еуролинк</v>
          </cell>
          <cell r="C10">
            <v>963579</v>
          </cell>
          <cell r="D10">
            <v>169924</v>
          </cell>
          <cell r="E10">
            <v>770061</v>
          </cell>
          <cell r="F10">
            <v>193518</v>
          </cell>
        </row>
        <row r="11">
          <cell r="A11" t="str">
            <v>Винер</v>
          </cell>
          <cell r="C11">
            <v>712129</v>
          </cell>
          <cell r="D11">
            <v>392450</v>
          </cell>
          <cell r="E11">
            <v>509743</v>
          </cell>
          <cell r="F11">
            <v>202386</v>
          </cell>
        </row>
        <row r="12">
          <cell r="A12" t="str">
            <v>Граве неживот</v>
          </cell>
          <cell r="C12">
            <v>266817</v>
          </cell>
          <cell r="D12">
            <v>13770</v>
          </cell>
          <cell r="E12">
            <v>189314</v>
          </cell>
          <cell r="F12">
            <v>77503</v>
          </cell>
        </row>
        <row r="13">
          <cell r="A13" t="str">
            <v>Уника</v>
          </cell>
          <cell r="C13">
            <v>827544</v>
          </cell>
          <cell r="D13">
            <v>86592</v>
          </cell>
          <cell r="E13">
            <v>616272</v>
          </cell>
          <cell r="F13">
            <v>211272</v>
          </cell>
        </row>
        <row r="14">
          <cell r="A14" t="str">
            <v>Осигурителна полиса</v>
          </cell>
          <cell r="C14">
            <v>602980</v>
          </cell>
          <cell r="D14">
            <v>84240</v>
          </cell>
          <cell r="E14">
            <v>437713</v>
          </cell>
          <cell r="F14">
            <v>165267</v>
          </cell>
        </row>
        <row r="15">
          <cell r="A15" t="str">
            <v>Халк</v>
          </cell>
          <cell r="C15">
            <v>821730</v>
          </cell>
          <cell r="D15">
            <v>164423</v>
          </cell>
          <cell r="E15">
            <v>585569</v>
          </cell>
          <cell r="F15">
            <v>236161</v>
          </cell>
        </row>
        <row r="16">
          <cell r="A16" t="str">
            <v>Кроација неживот</v>
          </cell>
          <cell r="C16">
            <v>460756</v>
          </cell>
          <cell r="D16">
            <v>31076</v>
          </cell>
          <cell r="E16">
            <v>274765</v>
          </cell>
          <cell r="F16">
            <v>185991</v>
          </cell>
        </row>
        <row r="17">
          <cell r="C17">
            <v>1740503</v>
          </cell>
          <cell r="D17">
            <v>80906</v>
          </cell>
          <cell r="E17">
            <v>1260127</v>
          </cell>
          <cell r="F17">
            <v>480376</v>
          </cell>
        </row>
        <row r="18">
          <cell r="A18" t="str">
            <v>Кроациа живот</v>
          </cell>
          <cell r="C18">
            <v>654532</v>
          </cell>
          <cell r="D18">
            <v>2146</v>
          </cell>
          <cell r="E18">
            <v>432006</v>
          </cell>
          <cell r="F18">
            <v>222526</v>
          </cell>
        </row>
        <row r="19">
          <cell r="A19" t="str">
            <v>Граве</v>
          </cell>
          <cell r="C19">
            <v>534483</v>
          </cell>
          <cell r="D19">
            <v>49118</v>
          </cell>
          <cell r="E19">
            <v>420607</v>
          </cell>
          <cell r="F19">
            <v>113876</v>
          </cell>
        </row>
        <row r="20">
          <cell r="A20" t="str">
            <v>Винер живот</v>
          </cell>
          <cell r="C20">
            <v>305663</v>
          </cell>
          <cell r="D20">
            <v>29331</v>
          </cell>
          <cell r="E20">
            <v>257624</v>
          </cell>
          <cell r="F20">
            <v>48039</v>
          </cell>
        </row>
        <row r="21">
          <cell r="A21" t="str">
            <v>Уника живот</v>
          </cell>
          <cell r="C21">
            <v>182689</v>
          </cell>
          <cell r="D21">
            <v>158</v>
          </cell>
          <cell r="E21">
            <v>93559</v>
          </cell>
          <cell r="F21">
            <v>89130</v>
          </cell>
        </row>
        <row r="23">
          <cell r="A23" t="str">
            <v>Триглав  Живот</v>
          </cell>
          <cell r="C23">
            <v>63136</v>
          </cell>
          <cell r="D23">
            <v>153</v>
          </cell>
          <cell r="E23">
            <v>56331</v>
          </cell>
          <cell r="F23">
            <v>6805</v>
          </cell>
        </row>
        <row r="24">
          <cell r="C24">
            <v>10065906</v>
          </cell>
          <cell r="D24">
            <v>1867764</v>
          </cell>
          <cell r="E24">
            <v>7300999</v>
          </cell>
          <cell r="F24">
            <v>2764908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748395</v>
          </cell>
          <cell r="D5">
            <v>41732</v>
          </cell>
          <cell r="E5">
            <v>520666</v>
          </cell>
          <cell r="F5">
            <v>227729</v>
          </cell>
        </row>
        <row r="6">
          <cell r="A6" t="str">
            <v>02. Здравствено</v>
          </cell>
          <cell r="C6">
            <v>273649</v>
          </cell>
          <cell r="D6">
            <v>29570</v>
          </cell>
          <cell r="E6">
            <v>189196</v>
          </cell>
          <cell r="F6">
            <v>84453</v>
          </cell>
        </row>
        <row r="7">
          <cell r="A7" t="str">
            <v>03. Каско моторни возила</v>
          </cell>
          <cell r="C7">
            <v>823735</v>
          </cell>
          <cell r="D7">
            <v>96535</v>
          </cell>
          <cell r="E7">
            <v>585189</v>
          </cell>
          <cell r="F7">
            <v>238546</v>
          </cell>
        </row>
        <row r="8">
          <cell r="A8" t="str">
            <v>04. Каско шински возила</v>
          </cell>
          <cell r="C8">
            <v>0</v>
          </cell>
          <cell r="D8">
            <v>0</v>
          </cell>
          <cell r="E8">
            <v>0</v>
          </cell>
          <cell r="F8">
            <v>0</v>
          </cell>
        </row>
        <row r="9">
          <cell r="A9" t="str">
            <v>05. Каско воздухоплови</v>
          </cell>
          <cell r="C9">
            <v>9084</v>
          </cell>
          <cell r="D9">
            <v>4812</v>
          </cell>
          <cell r="E9">
            <v>6813</v>
          </cell>
          <cell r="F9">
            <v>2271</v>
          </cell>
        </row>
        <row r="10">
          <cell r="A10" t="str">
            <v>06. Каско пловни објекти</v>
          </cell>
          <cell r="C10">
            <v>1104</v>
          </cell>
          <cell r="D10">
            <v>39</v>
          </cell>
          <cell r="E10">
            <v>816</v>
          </cell>
          <cell r="F10">
            <v>288</v>
          </cell>
        </row>
        <row r="11">
          <cell r="A11" t="str">
            <v>07. Карго</v>
          </cell>
          <cell r="C11">
            <v>84696</v>
          </cell>
          <cell r="D11">
            <v>40826</v>
          </cell>
          <cell r="E11">
            <v>60958</v>
          </cell>
          <cell r="F11">
            <v>23738</v>
          </cell>
        </row>
        <row r="12">
          <cell r="A12" t="str">
            <v>08. Имот од пожар и др.опасн.</v>
          </cell>
          <cell r="C12">
            <v>768207</v>
          </cell>
          <cell r="D12">
            <v>358005</v>
          </cell>
          <cell r="E12">
            <v>516760</v>
          </cell>
          <cell r="F12">
            <v>251447</v>
          </cell>
        </row>
        <row r="13">
          <cell r="A13" t="str">
            <v>09. Имот останато</v>
          </cell>
          <cell r="C13">
            <v>1092265</v>
          </cell>
          <cell r="D13">
            <v>451493</v>
          </cell>
          <cell r="E13">
            <v>773639</v>
          </cell>
          <cell r="F13">
            <v>318626</v>
          </cell>
        </row>
        <row r="14">
          <cell r="A14" t="str">
            <v>10. АО (вкупно)</v>
          </cell>
          <cell r="C14">
            <v>4136297</v>
          </cell>
          <cell r="D14">
            <v>569229</v>
          </cell>
          <cell r="E14">
            <v>3113775</v>
          </cell>
          <cell r="F14">
            <v>1022522</v>
          </cell>
        </row>
        <row r="15">
          <cell r="A15" t="str">
            <v>11. Одговорност воздухоплови</v>
          </cell>
          <cell r="C15">
            <v>6787</v>
          </cell>
          <cell r="D15">
            <v>2399</v>
          </cell>
          <cell r="E15">
            <v>5104</v>
          </cell>
          <cell r="F15">
            <v>1683</v>
          </cell>
        </row>
        <row r="16">
          <cell r="A16" t="str">
            <v>12. Одговорност пловни објекти</v>
          </cell>
          <cell r="C16">
            <v>2709</v>
          </cell>
          <cell r="D16">
            <v>85</v>
          </cell>
          <cell r="E16">
            <v>1997</v>
          </cell>
          <cell r="F16">
            <v>712</v>
          </cell>
        </row>
        <row r="17">
          <cell r="A17" t="str">
            <v>13. Општа одговорност</v>
          </cell>
          <cell r="C17">
            <v>211970</v>
          </cell>
          <cell r="D17">
            <v>115320</v>
          </cell>
          <cell r="E17">
            <v>159966</v>
          </cell>
          <cell r="F17">
            <v>52004</v>
          </cell>
        </row>
        <row r="18">
          <cell r="A18" t="str">
            <v xml:space="preserve">14. Кредити </v>
          </cell>
          <cell r="C18">
            <v>25158</v>
          </cell>
          <cell r="D18">
            <v>15764</v>
          </cell>
          <cell r="E18">
            <v>10646</v>
          </cell>
          <cell r="F18">
            <v>14512</v>
          </cell>
        </row>
        <row r="19">
          <cell r="A19" t="str">
            <v>15. Гаранции</v>
          </cell>
          <cell r="C19">
            <v>536</v>
          </cell>
          <cell r="D19">
            <v>299</v>
          </cell>
          <cell r="E19">
            <v>319</v>
          </cell>
          <cell r="F19">
            <v>217</v>
          </cell>
        </row>
        <row r="20">
          <cell r="A20" t="str">
            <v>16. Финансиски загуби</v>
          </cell>
          <cell r="C20">
            <v>64478</v>
          </cell>
          <cell r="D20">
            <v>56721</v>
          </cell>
          <cell r="E20">
            <v>49121</v>
          </cell>
          <cell r="F20">
            <v>15357</v>
          </cell>
        </row>
        <row r="21">
          <cell r="A21" t="str">
            <v>17. Правна заштита</v>
          </cell>
          <cell r="C21">
            <v>8</v>
          </cell>
          <cell r="D21">
            <v>0</v>
          </cell>
          <cell r="E21">
            <v>3</v>
          </cell>
          <cell r="F21">
            <v>5</v>
          </cell>
        </row>
        <row r="22">
          <cell r="A22" t="str">
            <v>18. Туристичка помош</v>
          </cell>
          <cell r="C22">
            <v>76325</v>
          </cell>
          <cell r="D22">
            <v>4029</v>
          </cell>
          <cell r="E22">
            <v>45904</v>
          </cell>
          <cell r="F22">
            <v>30421</v>
          </cell>
        </row>
        <row r="23">
          <cell r="A23" t="str">
            <v>19. Живот</v>
          </cell>
          <cell r="C23">
            <v>1438761</v>
          </cell>
          <cell r="D23">
            <v>79418</v>
          </cell>
          <cell r="E23">
            <v>1085380</v>
          </cell>
          <cell r="F23">
            <v>353381</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301742</v>
          </cell>
          <cell r="D25">
            <v>1488</v>
          </cell>
          <cell r="E25">
            <v>174747</v>
          </cell>
          <cell r="F25">
            <v>126995</v>
          </cell>
        </row>
        <row r="30">
          <cell r="C30">
            <v>10065906</v>
          </cell>
          <cell r="D30">
            <v>1867764</v>
          </cell>
          <cell r="E30">
            <v>7300999</v>
          </cell>
          <cell r="F30">
            <v>2764907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35019</v>
          </cell>
          <cell r="C3">
            <v>56432</v>
          </cell>
          <cell r="D3">
            <v>94857</v>
          </cell>
          <cell r="E3">
            <v>37213</v>
          </cell>
          <cell r="F3">
            <v>48453</v>
          </cell>
          <cell r="G3">
            <v>64076</v>
          </cell>
          <cell r="H3">
            <v>26007</v>
          </cell>
          <cell r="I3">
            <v>57659</v>
          </cell>
          <cell r="J3">
            <v>51474</v>
          </cell>
          <cell r="K3">
            <v>53721</v>
          </cell>
          <cell r="L3">
            <v>74032</v>
          </cell>
          <cell r="M3">
            <v>598943</v>
          </cell>
        </row>
        <row r="4">
          <cell r="A4" t="str">
            <v>02. Здравствено</v>
          </cell>
          <cell r="B4">
            <v>7</v>
          </cell>
          <cell r="C4">
            <v>5578</v>
          </cell>
          <cell r="D4">
            <v>1414</v>
          </cell>
          <cell r="E4">
            <v>1978</v>
          </cell>
          <cell r="F4">
            <v>660</v>
          </cell>
          <cell r="G4">
            <v>32</v>
          </cell>
          <cell r="H4">
            <v>0</v>
          </cell>
          <cell r="I4">
            <v>91</v>
          </cell>
          <cell r="J4">
            <v>31</v>
          </cell>
          <cell r="K4">
            <v>592</v>
          </cell>
          <cell r="L4">
            <v>323</v>
          </cell>
          <cell r="M4">
            <v>10706</v>
          </cell>
        </row>
        <row r="5">
          <cell r="A5" t="str">
            <v>03. Каско моторни возила</v>
          </cell>
          <cell r="B5">
            <v>2806</v>
          </cell>
          <cell r="C5">
            <v>6921</v>
          </cell>
          <cell r="D5">
            <v>7028</v>
          </cell>
          <cell r="E5">
            <v>9595</v>
          </cell>
          <cell r="F5">
            <v>4267</v>
          </cell>
          <cell r="G5">
            <v>2698</v>
          </cell>
          <cell r="H5">
            <v>532</v>
          </cell>
          <cell r="I5">
            <v>3437</v>
          </cell>
          <cell r="J5">
            <v>5588</v>
          </cell>
          <cell r="K5">
            <v>3293</v>
          </cell>
          <cell r="L5">
            <v>3146</v>
          </cell>
          <cell r="M5">
            <v>49311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v>
          </cell>
          <cell r="G7">
            <v>4</v>
          </cell>
          <cell r="H7">
            <v>0</v>
          </cell>
          <cell r="I7">
            <v>0</v>
          </cell>
          <cell r="J7">
            <v>0</v>
          </cell>
          <cell r="K7">
            <v>0</v>
          </cell>
          <cell r="L7">
            <v>0</v>
          </cell>
          <cell r="M7">
            <v>6</v>
          </cell>
        </row>
        <row r="8">
          <cell r="A8" t="str">
            <v>06. Каско пловни објекти</v>
          </cell>
          <cell r="B8">
            <v>1</v>
          </cell>
          <cell r="C8">
            <v>7</v>
          </cell>
          <cell r="D8">
            <v>7</v>
          </cell>
          <cell r="E8">
            <v>2</v>
          </cell>
          <cell r="F8">
            <v>3</v>
          </cell>
          <cell r="G8">
            <v>3</v>
          </cell>
          <cell r="H8">
            <v>0</v>
          </cell>
          <cell r="I8">
            <v>4</v>
          </cell>
          <cell r="J8">
            <v>8</v>
          </cell>
          <cell r="K8">
            <v>2</v>
          </cell>
          <cell r="L8">
            <v>0</v>
          </cell>
          <cell r="M8">
            <v>37</v>
          </cell>
        </row>
        <row r="9">
          <cell r="A9" t="str">
            <v>07. Карго</v>
          </cell>
          <cell r="B9">
            <v>448</v>
          </cell>
          <cell r="C9">
            <v>726</v>
          </cell>
          <cell r="D9">
            <v>308</v>
          </cell>
          <cell r="E9">
            <v>318</v>
          </cell>
          <cell r="F9">
            <v>475</v>
          </cell>
          <cell r="G9">
            <v>291</v>
          </cell>
          <cell r="H9">
            <v>0</v>
          </cell>
          <cell r="I9">
            <v>185</v>
          </cell>
          <cell r="J9">
            <v>68</v>
          </cell>
          <cell r="K9">
            <v>21</v>
          </cell>
          <cell r="L9">
            <v>78</v>
          </cell>
          <cell r="M9">
            <v>2918</v>
          </cell>
        </row>
        <row r="10">
          <cell r="A10" t="str">
            <v>08. Имот од пожар и др.опасн.</v>
          </cell>
          <cell r="B10">
            <v>10543</v>
          </cell>
          <cell r="C10">
            <v>13423</v>
          </cell>
          <cell r="D10">
            <v>18995</v>
          </cell>
          <cell r="E10">
            <v>6708</v>
          </cell>
          <cell r="F10">
            <v>23664</v>
          </cell>
          <cell r="G10">
            <v>7312</v>
          </cell>
          <cell r="H10">
            <v>679</v>
          </cell>
          <cell r="I10">
            <v>4977</v>
          </cell>
          <cell r="J10">
            <v>6230</v>
          </cell>
          <cell r="K10">
            <v>7370</v>
          </cell>
          <cell r="L10">
            <v>15353</v>
          </cell>
          <cell r="M10">
            <v>115254</v>
          </cell>
        </row>
        <row r="11">
          <cell r="A11" t="str">
            <v>09. Имот останато</v>
          </cell>
          <cell r="B11">
            <v>11510</v>
          </cell>
          <cell r="C11">
            <v>14632</v>
          </cell>
          <cell r="D11">
            <v>30680</v>
          </cell>
          <cell r="E11">
            <v>2248</v>
          </cell>
          <cell r="F11">
            <v>21196</v>
          </cell>
          <cell r="G11">
            <v>7908</v>
          </cell>
          <cell r="H11">
            <v>329</v>
          </cell>
          <cell r="I11">
            <v>1914</v>
          </cell>
          <cell r="J11">
            <v>2998</v>
          </cell>
          <cell r="K11">
            <v>2260</v>
          </cell>
          <cell r="L11">
            <v>3408</v>
          </cell>
          <cell r="M11">
            <v>99083</v>
          </cell>
        </row>
        <row r="15">
          <cell r="A15" t="str">
            <v>10. АО (вкупно)</v>
          </cell>
          <cell r="B15">
            <v>43683</v>
          </cell>
          <cell r="C15">
            <v>81001</v>
          </cell>
          <cell r="D15">
            <v>65059</v>
          </cell>
          <cell r="E15">
            <v>62755</v>
          </cell>
          <cell r="F15">
            <v>64655</v>
          </cell>
          <cell r="G15">
            <v>86435</v>
          </cell>
          <cell r="H15">
            <v>46034</v>
          </cell>
          <cell r="I15">
            <v>96064</v>
          </cell>
          <cell r="J15">
            <v>70714</v>
          </cell>
          <cell r="K15">
            <v>68883</v>
          </cell>
          <cell r="L15">
            <v>44469</v>
          </cell>
          <cell r="M15">
            <v>729752</v>
          </cell>
        </row>
        <row r="19">
          <cell r="A19" t="str">
            <v>11. Одговорност воздухоплови</v>
          </cell>
          <cell r="B19">
            <v>0</v>
          </cell>
          <cell r="C19">
            <v>1</v>
          </cell>
          <cell r="D19">
            <v>0</v>
          </cell>
          <cell r="E19">
            <v>0</v>
          </cell>
          <cell r="F19">
            <v>13</v>
          </cell>
          <cell r="G19">
            <v>15</v>
          </cell>
          <cell r="H19">
            <v>0</v>
          </cell>
          <cell r="I19">
            <v>0</v>
          </cell>
          <cell r="J19">
            <v>22</v>
          </cell>
          <cell r="K19">
            <v>0</v>
          </cell>
          <cell r="L19">
            <v>0</v>
          </cell>
          <cell r="M19">
            <v>51</v>
          </cell>
        </row>
        <row r="20">
          <cell r="A20" t="str">
            <v>12. Одговорност пловни објекти</v>
          </cell>
          <cell r="B20">
            <v>51</v>
          </cell>
          <cell r="C20">
            <v>78</v>
          </cell>
          <cell r="D20">
            <v>222</v>
          </cell>
          <cell r="E20">
            <v>32</v>
          </cell>
          <cell r="F20">
            <v>115</v>
          </cell>
          <cell r="G20">
            <v>36</v>
          </cell>
          <cell r="H20">
            <v>0</v>
          </cell>
          <cell r="I20">
            <v>42</v>
          </cell>
          <cell r="J20">
            <v>157</v>
          </cell>
          <cell r="K20">
            <v>21</v>
          </cell>
          <cell r="L20">
            <v>3</v>
          </cell>
          <cell r="M20">
            <v>757</v>
          </cell>
        </row>
        <row r="21">
          <cell r="A21" t="str">
            <v>13. Општа одговорност</v>
          </cell>
          <cell r="B21">
            <v>3722</v>
          </cell>
          <cell r="C21">
            <v>5594</v>
          </cell>
          <cell r="D21">
            <v>9631</v>
          </cell>
          <cell r="E21">
            <v>1524</v>
          </cell>
          <cell r="F21">
            <v>14135</v>
          </cell>
          <cell r="G21">
            <v>4543</v>
          </cell>
          <cell r="H21">
            <v>203</v>
          </cell>
          <cell r="I21">
            <v>1591</v>
          </cell>
          <cell r="J21">
            <v>3506</v>
          </cell>
          <cell r="K21">
            <v>326</v>
          </cell>
          <cell r="L21">
            <v>2715</v>
          </cell>
          <cell r="M21">
            <v>47490</v>
          </cell>
        </row>
        <row r="22">
          <cell r="A22" t="str">
            <v xml:space="preserve">14. Кредити </v>
          </cell>
          <cell r="B22">
            <v>1</v>
          </cell>
          <cell r="C22">
            <v>309</v>
          </cell>
          <cell r="D22">
            <v>13</v>
          </cell>
          <cell r="E22">
            <v>0</v>
          </cell>
          <cell r="F22">
            <v>0</v>
          </cell>
          <cell r="G22">
            <v>0</v>
          </cell>
          <cell r="H22">
            <v>0</v>
          </cell>
          <cell r="I22">
            <v>0</v>
          </cell>
          <cell r="J22">
            <v>0</v>
          </cell>
          <cell r="K22">
            <v>5172</v>
          </cell>
          <cell r="L22">
            <v>0</v>
          </cell>
          <cell r="M22">
            <v>5495</v>
          </cell>
        </row>
        <row r="23">
          <cell r="A23" t="str">
            <v>15. Гаранции</v>
          </cell>
          <cell r="B23">
            <v>1</v>
          </cell>
          <cell r="C23">
            <v>10</v>
          </cell>
          <cell r="D23">
            <v>3</v>
          </cell>
          <cell r="E23">
            <v>1</v>
          </cell>
          <cell r="F23">
            <v>35</v>
          </cell>
          <cell r="G23">
            <v>0</v>
          </cell>
          <cell r="H23">
            <v>0</v>
          </cell>
          <cell r="I23">
            <v>0</v>
          </cell>
          <cell r="J23">
            <v>37</v>
          </cell>
          <cell r="K23">
            <v>71</v>
          </cell>
          <cell r="L23">
            <v>0</v>
          </cell>
          <cell r="M23">
            <v>158</v>
          </cell>
        </row>
        <row r="24">
          <cell r="A24" t="str">
            <v>16. Финансиски загуби</v>
          </cell>
          <cell r="B24">
            <v>29</v>
          </cell>
          <cell r="C24">
            <v>45</v>
          </cell>
          <cell r="D24">
            <v>157</v>
          </cell>
          <cell r="E24">
            <v>15</v>
          </cell>
          <cell r="F24">
            <v>1070</v>
          </cell>
          <cell r="G24">
            <v>0</v>
          </cell>
          <cell r="H24">
            <v>0</v>
          </cell>
          <cell r="I24">
            <v>31</v>
          </cell>
          <cell r="J24">
            <v>0</v>
          </cell>
          <cell r="K24">
            <v>5</v>
          </cell>
          <cell r="L24">
            <v>2</v>
          </cell>
          <cell r="M24">
            <v>1354</v>
          </cell>
        </row>
        <row r="25">
          <cell r="A25" t="str">
            <v>17. Правна заштита</v>
          </cell>
          <cell r="B25">
            <v>0</v>
          </cell>
          <cell r="C25">
            <v>0</v>
          </cell>
          <cell r="D25">
            <v>0</v>
          </cell>
          <cell r="E25">
            <v>0</v>
          </cell>
          <cell r="F25">
            <v>0</v>
          </cell>
          <cell r="G25">
            <v>0</v>
          </cell>
          <cell r="H25">
            <v>0</v>
          </cell>
          <cell r="I25">
            <v>0</v>
          </cell>
          <cell r="J25">
            <v>0</v>
          </cell>
          <cell r="K25">
            <v>1</v>
          </cell>
          <cell r="L25">
            <v>6</v>
          </cell>
          <cell r="M25">
            <v>7</v>
          </cell>
        </row>
        <row r="26">
          <cell r="A26" t="str">
            <v>18. Туристичка помош</v>
          </cell>
          <cell r="B26">
            <v>3366</v>
          </cell>
          <cell r="C26">
            <v>22509</v>
          </cell>
          <cell r="D26">
            <v>16763</v>
          </cell>
          <cell r="E26">
            <v>4201</v>
          </cell>
          <cell r="F26">
            <v>24387</v>
          </cell>
          <cell r="G26">
            <v>5395</v>
          </cell>
          <cell r="H26">
            <v>6671</v>
          </cell>
          <cell r="I26">
            <v>12703</v>
          </cell>
          <cell r="J26">
            <v>7230</v>
          </cell>
          <cell r="K26">
            <v>6779</v>
          </cell>
          <cell r="L26">
            <v>7541</v>
          </cell>
          <cell r="M26">
            <v>117545</v>
          </cell>
        </row>
        <row r="27">
          <cell r="B27">
            <v>63000</v>
          </cell>
          <cell r="C27">
            <v>135268</v>
          </cell>
          <cell r="D27">
            <v>154670</v>
          </cell>
          <cell r="E27">
            <v>86875</v>
          </cell>
          <cell r="F27">
            <v>120903</v>
          </cell>
          <cell r="G27">
            <v>106549</v>
          </cell>
          <cell r="H27">
            <v>50312</v>
          </cell>
          <cell r="I27">
            <v>119192</v>
          </cell>
          <cell r="J27">
            <v>91808</v>
          </cell>
          <cell r="K27">
            <v>102203</v>
          </cell>
          <cell r="L27">
            <v>112986</v>
          </cell>
          <cell r="M27">
            <v>1143766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7504</v>
          </cell>
          <cell r="C30">
            <v>1108</v>
          </cell>
          <cell r="D30">
            <v>3338</v>
          </cell>
          <cell r="E30">
            <v>7489</v>
          </cell>
          <cell r="G30">
            <v>810</v>
          </cell>
          <cell r="H30">
            <v>20249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463</v>
          </cell>
          <cell r="C35">
            <v>180</v>
          </cell>
          <cell r="D35">
            <v>1008</v>
          </cell>
          <cell r="E35">
            <v>772</v>
          </cell>
          <cell r="G35">
            <v>1</v>
          </cell>
          <cell r="H35">
            <v>2424</v>
          </cell>
        </row>
        <row r="40">
          <cell r="B40">
            <v>7967</v>
          </cell>
          <cell r="C40">
            <v>1288</v>
          </cell>
          <cell r="D40">
            <v>4346</v>
          </cell>
          <cell r="E40">
            <v>8261</v>
          </cell>
          <cell r="G40">
            <v>811</v>
          </cell>
          <cell r="H40">
            <v>22673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53975</v>
          </cell>
          <cell r="C3">
            <v>72538</v>
          </cell>
          <cell r="D3">
            <v>33043</v>
          </cell>
          <cell r="E3">
            <v>25076</v>
          </cell>
          <cell r="F3">
            <v>79708</v>
          </cell>
          <cell r="G3">
            <v>48177</v>
          </cell>
          <cell r="H3">
            <v>3138</v>
          </cell>
          <cell r="I3">
            <v>33348</v>
          </cell>
          <cell r="J3">
            <v>15738</v>
          </cell>
          <cell r="K3">
            <v>8015</v>
          </cell>
          <cell r="L3">
            <v>24131</v>
          </cell>
          <cell r="M3">
            <v>396887</v>
          </cell>
        </row>
        <row r="4">
          <cell r="A4" t="str">
            <v>02. Здравствено</v>
          </cell>
          <cell r="B4">
            <v>1300</v>
          </cell>
          <cell r="C4">
            <v>24745</v>
          </cell>
          <cell r="D4">
            <v>7470</v>
          </cell>
          <cell r="E4">
            <v>4771</v>
          </cell>
          <cell r="F4">
            <v>46416</v>
          </cell>
          <cell r="G4">
            <v>1240</v>
          </cell>
          <cell r="H4">
            <v>0</v>
          </cell>
          <cell r="I4">
            <v>4563</v>
          </cell>
          <cell r="J4">
            <v>24</v>
          </cell>
          <cell r="K4">
            <v>11492</v>
          </cell>
          <cell r="L4">
            <v>3969</v>
          </cell>
          <cell r="M4">
            <v>105990</v>
          </cell>
        </row>
        <row r="5">
          <cell r="A5" t="str">
            <v>03. Каско моторни возила</v>
          </cell>
          <cell r="B5">
            <v>42057</v>
          </cell>
          <cell r="C5">
            <v>92816</v>
          </cell>
          <cell r="D5">
            <v>72595</v>
          </cell>
          <cell r="E5">
            <v>26525</v>
          </cell>
          <cell r="F5">
            <v>54608</v>
          </cell>
          <cell r="G5">
            <v>29500</v>
          </cell>
          <cell r="H5">
            <v>6926</v>
          </cell>
          <cell r="I5">
            <v>46821</v>
          </cell>
          <cell r="J5">
            <v>53040</v>
          </cell>
          <cell r="K5">
            <v>25486</v>
          </cell>
          <cell r="L5">
            <v>33438</v>
          </cell>
          <cell r="M5">
            <v>483812</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9</v>
          </cell>
          <cell r="H7">
            <v>0</v>
          </cell>
          <cell r="I7">
            <v>0</v>
          </cell>
          <cell r="J7">
            <v>0</v>
          </cell>
          <cell r="K7">
            <v>0</v>
          </cell>
          <cell r="L7">
            <v>0</v>
          </cell>
          <cell r="M7">
            <v>9</v>
          </cell>
        </row>
        <row r="8">
          <cell r="A8" t="str">
            <v>06. Каско пловни објекти</v>
          </cell>
          <cell r="B8">
            <v>0</v>
          </cell>
          <cell r="C8">
            <v>0</v>
          </cell>
          <cell r="D8">
            <v>129</v>
          </cell>
          <cell r="E8">
            <v>0</v>
          </cell>
          <cell r="F8">
            <v>0</v>
          </cell>
          <cell r="G8">
            <v>0</v>
          </cell>
          <cell r="H8">
            <v>0</v>
          </cell>
          <cell r="I8">
            <v>0</v>
          </cell>
          <cell r="J8">
            <v>0</v>
          </cell>
          <cell r="K8">
            <v>0</v>
          </cell>
          <cell r="L8">
            <v>0</v>
          </cell>
          <cell r="M8">
            <v>129</v>
          </cell>
        </row>
        <row r="9">
          <cell r="A9" t="str">
            <v>07. Карго</v>
          </cell>
          <cell r="B9">
            <v>747</v>
          </cell>
          <cell r="C9">
            <v>43</v>
          </cell>
          <cell r="D9">
            <v>243</v>
          </cell>
          <cell r="E9">
            <v>271</v>
          </cell>
          <cell r="F9">
            <v>15</v>
          </cell>
          <cell r="G9">
            <v>154</v>
          </cell>
          <cell r="H9">
            <v>0</v>
          </cell>
          <cell r="I9">
            <v>9</v>
          </cell>
          <cell r="J9">
            <v>33</v>
          </cell>
          <cell r="K9">
            <v>0</v>
          </cell>
          <cell r="L9">
            <v>0</v>
          </cell>
          <cell r="M9">
            <v>1515</v>
          </cell>
        </row>
        <row r="10">
          <cell r="A10" t="str">
            <v>08. Имот од пожар и др.опасн.</v>
          </cell>
          <cell r="B10">
            <v>34806</v>
          </cell>
          <cell r="C10">
            <v>12009</v>
          </cell>
          <cell r="D10">
            <v>11713</v>
          </cell>
          <cell r="E10">
            <v>84908</v>
          </cell>
          <cell r="F10">
            <v>18275</v>
          </cell>
          <cell r="G10">
            <v>1167</v>
          </cell>
          <cell r="H10">
            <v>282</v>
          </cell>
          <cell r="I10">
            <v>18573</v>
          </cell>
          <cell r="J10">
            <v>3407</v>
          </cell>
          <cell r="K10">
            <v>3265</v>
          </cell>
          <cell r="L10">
            <v>2697</v>
          </cell>
          <cell r="M10">
            <v>191102</v>
          </cell>
        </row>
        <row r="11">
          <cell r="A11" t="str">
            <v>09. Имот останато</v>
          </cell>
          <cell r="B11">
            <v>81816</v>
          </cell>
          <cell r="C11">
            <v>81145</v>
          </cell>
          <cell r="D11">
            <v>32347</v>
          </cell>
          <cell r="E11">
            <v>61158</v>
          </cell>
          <cell r="F11">
            <v>14074</v>
          </cell>
          <cell r="G11">
            <v>37824</v>
          </cell>
          <cell r="H11">
            <v>215</v>
          </cell>
          <cell r="I11">
            <v>7356</v>
          </cell>
          <cell r="J11">
            <v>6864</v>
          </cell>
          <cell r="K11">
            <v>111590</v>
          </cell>
          <cell r="L11">
            <v>4708</v>
          </cell>
          <cell r="M11">
            <v>439097</v>
          </cell>
        </row>
        <row r="15">
          <cell r="A15" t="str">
            <v>10. АО (вкупно)</v>
          </cell>
          <cell r="B15">
            <v>131201</v>
          </cell>
          <cell r="C15">
            <v>260047</v>
          </cell>
          <cell r="D15">
            <v>204169</v>
          </cell>
          <cell r="E15">
            <v>149951</v>
          </cell>
          <cell r="F15">
            <v>151672</v>
          </cell>
          <cell r="G15">
            <v>206866</v>
          </cell>
          <cell r="H15">
            <v>138707</v>
          </cell>
          <cell r="I15">
            <v>200485</v>
          </cell>
          <cell r="J15">
            <v>172227</v>
          </cell>
          <cell r="K15">
            <v>143466</v>
          </cell>
          <cell r="L15">
            <v>121615</v>
          </cell>
          <cell r="M15">
            <v>1880406</v>
          </cell>
        </row>
        <row r="19">
          <cell r="A19" t="str">
            <v>11. Одговорност воздухоплови</v>
          </cell>
          <cell r="B19">
            <v>0</v>
          </cell>
          <cell r="C19">
            <v>193</v>
          </cell>
          <cell r="D19">
            <v>0</v>
          </cell>
          <cell r="E19">
            <v>0</v>
          </cell>
          <cell r="F19">
            <v>0</v>
          </cell>
          <cell r="G19">
            <v>0</v>
          </cell>
          <cell r="H19">
            <v>0</v>
          </cell>
          <cell r="I19">
            <v>0</v>
          </cell>
          <cell r="J19">
            <v>0</v>
          </cell>
          <cell r="K19">
            <v>0</v>
          </cell>
          <cell r="L19">
            <v>0</v>
          </cell>
          <cell r="M19">
            <v>193</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4519</v>
          </cell>
          <cell r="C21">
            <v>761</v>
          </cell>
          <cell r="D21">
            <v>1295</v>
          </cell>
          <cell r="E21">
            <v>281</v>
          </cell>
          <cell r="F21">
            <v>3148</v>
          </cell>
          <cell r="G21">
            <v>970</v>
          </cell>
          <cell r="H21">
            <v>0</v>
          </cell>
          <cell r="I21">
            <v>110</v>
          </cell>
          <cell r="J21">
            <v>802</v>
          </cell>
          <cell r="K21">
            <v>325</v>
          </cell>
          <cell r="L21">
            <v>188</v>
          </cell>
          <cell r="M21">
            <v>12399</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809</v>
          </cell>
          <cell r="C24">
            <v>3077</v>
          </cell>
          <cell r="D24">
            <v>2053</v>
          </cell>
          <cell r="E24">
            <v>65</v>
          </cell>
          <cell r="F24">
            <v>0</v>
          </cell>
          <cell r="G24">
            <v>0</v>
          </cell>
          <cell r="H24">
            <v>0</v>
          </cell>
          <cell r="I24">
            <v>2957</v>
          </cell>
          <cell r="J24">
            <v>0</v>
          </cell>
          <cell r="K24">
            <v>0</v>
          </cell>
          <cell r="L24">
            <v>0</v>
          </cell>
          <cell r="M24">
            <v>8961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4435</v>
          </cell>
          <cell r="C26">
            <v>12450</v>
          </cell>
          <cell r="D26">
            <v>6710</v>
          </cell>
          <cell r="E26">
            <v>2196</v>
          </cell>
          <cell r="F26">
            <v>5385</v>
          </cell>
          <cell r="G26">
            <v>1301</v>
          </cell>
          <cell r="H26">
            <v>1189</v>
          </cell>
          <cell r="I26">
            <v>3307</v>
          </cell>
          <cell r="J26">
            <v>7693</v>
          </cell>
          <cell r="K26">
            <v>2296</v>
          </cell>
          <cell r="L26">
            <v>1148</v>
          </cell>
          <cell r="M26">
            <v>48110</v>
          </cell>
        </row>
        <row r="27">
          <cell r="B27">
            <v>355665</v>
          </cell>
          <cell r="C27">
            <v>559824</v>
          </cell>
          <cell r="D27">
            <v>371768</v>
          </cell>
          <cell r="E27">
            <v>355202</v>
          </cell>
          <cell r="F27">
            <v>373301</v>
          </cell>
          <cell r="G27">
            <v>327208</v>
          </cell>
          <cell r="H27">
            <v>150457</v>
          </cell>
          <cell r="I27">
            <v>317529</v>
          </cell>
          <cell r="J27">
            <v>259828</v>
          </cell>
          <cell r="K27">
            <v>305935</v>
          </cell>
          <cell r="L27">
            <v>191894</v>
          </cell>
          <cell r="M27">
            <v>3568611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233848</v>
          </cell>
          <cell r="C30">
            <v>130927</v>
          </cell>
          <cell r="D30">
            <v>24248</v>
          </cell>
          <cell r="E30">
            <v>21687</v>
          </cell>
          <cell r="G30">
            <v>13762</v>
          </cell>
          <cell r="H30">
            <v>424472</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3847</v>
          </cell>
          <cell r="C35">
            <v>0</v>
          </cell>
          <cell r="D35">
            <v>8572</v>
          </cell>
          <cell r="E35">
            <v>0</v>
          </cell>
          <cell r="G35">
            <v>0</v>
          </cell>
          <cell r="H35">
            <v>12419</v>
          </cell>
        </row>
        <row r="40">
          <cell r="B40">
            <v>237695</v>
          </cell>
          <cell r="C40">
            <v>130927</v>
          </cell>
          <cell r="D40">
            <v>32820</v>
          </cell>
          <cell r="E40">
            <v>21687</v>
          </cell>
          <cell r="G40">
            <v>13762</v>
          </cell>
          <cell r="H40">
            <v>436891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836</v>
          </cell>
          <cell r="C3">
            <v>1566</v>
          </cell>
          <cell r="D3">
            <v>925</v>
          </cell>
          <cell r="E3">
            <v>317</v>
          </cell>
          <cell r="F3">
            <v>1472</v>
          </cell>
          <cell r="G3">
            <v>631</v>
          </cell>
          <cell r="H3">
            <v>114</v>
          </cell>
          <cell r="I3">
            <v>548</v>
          </cell>
          <cell r="J3">
            <v>347</v>
          </cell>
          <cell r="K3">
            <v>216</v>
          </cell>
          <cell r="L3">
            <v>615</v>
          </cell>
          <cell r="M3">
            <v>7587</v>
          </cell>
        </row>
        <row r="4">
          <cell r="A4" t="str">
            <v>02. Здравствено</v>
          </cell>
          <cell r="B4">
            <v>10</v>
          </cell>
          <cell r="C4">
            <v>2916</v>
          </cell>
          <cell r="D4">
            <v>385</v>
          </cell>
          <cell r="E4">
            <v>557</v>
          </cell>
          <cell r="F4">
            <v>5505</v>
          </cell>
          <cell r="G4">
            <v>122</v>
          </cell>
          <cell r="H4">
            <v>0</v>
          </cell>
          <cell r="I4">
            <v>324</v>
          </cell>
          <cell r="J4">
            <v>1</v>
          </cell>
          <cell r="K4">
            <v>1528</v>
          </cell>
          <cell r="L4">
            <v>362</v>
          </cell>
          <cell r="M4">
            <v>11710</v>
          </cell>
        </row>
        <row r="5">
          <cell r="A5" t="str">
            <v>03. Каско моторни возила</v>
          </cell>
          <cell r="B5">
            <v>552</v>
          </cell>
          <cell r="C5">
            <v>1483</v>
          </cell>
          <cell r="D5">
            <v>1304</v>
          </cell>
          <cell r="E5">
            <v>588</v>
          </cell>
          <cell r="F5">
            <v>723</v>
          </cell>
          <cell r="G5">
            <v>606</v>
          </cell>
          <cell r="H5">
            <v>104</v>
          </cell>
          <cell r="I5">
            <v>674</v>
          </cell>
          <cell r="J5">
            <v>842</v>
          </cell>
          <cell r="K5">
            <v>358</v>
          </cell>
          <cell r="L5">
            <v>400</v>
          </cell>
          <cell r="M5">
            <v>7634</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1</v>
          </cell>
          <cell r="E8">
            <v>0</v>
          </cell>
          <cell r="F8">
            <v>0</v>
          </cell>
          <cell r="G8">
            <v>0</v>
          </cell>
          <cell r="H8">
            <v>0</v>
          </cell>
          <cell r="I8">
            <v>0</v>
          </cell>
          <cell r="J8">
            <v>0</v>
          </cell>
          <cell r="K8">
            <v>0</v>
          </cell>
          <cell r="L8">
            <v>0</v>
          </cell>
          <cell r="M8">
            <v>1</v>
          </cell>
        </row>
        <row r="9">
          <cell r="A9" t="str">
            <v>07. Карго</v>
          </cell>
          <cell r="B9">
            <v>9</v>
          </cell>
          <cell r="C9">
            <v>2</v>
          </cell>
          <cell r="D9">
            <v>5</v>
          </cell>
          <cell r="E9">
            <v>27</v>
          </cell>
          <cell r="F9">
            <v>1</v>
          </cell>
          <cell r="G9">
            <v>4</v>
          </cell>
          <cell r="H9">
            <v>0</v>
          </cell>
          <cell r="I9">
            <v>7</v>
          </cell>
          <cell r="J9">
            <v>1</v>
          </cell>
          <cell r="K9">
            <v>0</v>
          </cell>
          <cell r="L9">
            <v>0</v>
          </cell>
          <cell r="M9">
            <v>56</v>
          </cell>
        </row>
        <row r="10">
          <cell r="A10" t="str">
            <v>08. Имот од пожар и др.опасн.</v>
          </cell>
          <cell r="B10">
            <v>113</v>
          </cell>
          <cell r="C10">
            <v>48</v>
          </cell>
          <cell r="D10">
            <v>138</v>
          </cell>
          <cell r="E10">
            <v>547</v>
          </cell>
          <cell r="F10">
            <v>262</v>
          </cell>
          <cell r="G10">
            <v>33</v>
          </cell>
          <cell r="H10">
            <v>7</v>
          </cell>
          <cell r="I10">
            <v>21</v>
          </cell>
          <cell r="J10">
            <v>48</v>
          </cell>
          <cell r="K10">
            <v>63</v>
          </cell>
          <cell r="L10">
            <v>63</v>
          </cell>
          <cell r="M10">
            <v>1343</v>
          </cell>
        </row>
        <row r="11">
          <cell r="A11" t="str">
            <v>09. Имот останато</v>
          </cell>
          <cell r="B11">
            <v>1127</v>
          </cell>
          <cell r="C11">
            <v>2040</v>
          </cell>
          <cell r="D11">
            <v>904</v>
          </cell>
          <cell r="E11">
            <v>1156</v>
          </cell>
          <cell r="F11">
            <v>935</v>
          </cell>
          <cell r="G11">
            <v>503</v>
          </cell>
          <cell r="H11">
            <v>7</v>
          </cell>
          <cell r="I11">
            <v>231</v>
          </cell>
          <cell r="J11">
            <v>186</v>
          </cell>
          <cell r="K11">
            <v>871</v>
          </cell>
          <cell r="L11">
            <v>136</v>
          </cell>
          <cell r="M11">
            <v>8096</v>
          </cell>
        </row>
        <row r="15">
          <cell r="A15" t="str">
            <v>10. АО (вкупно)</v>
          </cell>
          <cell r="B15">
            <v>1525</v>
          </cell>
          <cell r="C15">
            <v>3148</v>
          </cell>
          <cell r="D15">
            <v>2289</v>
          </cell>
          <cell r="E15">
            <v>2184</v>
          </cell>
          <cell r="F15">
            <v>2305</v>
          </cell>
          <cell r="G15">
            <v>3064</v>
          </cell>
          <cell r="H15">
            <v>1776</v>
          </cell>
          <cell r="I15">
            <v>3090</v>
          </cell>
          <cell r="J15">
            <v>2443</v>
          </cell>
          <cell r="K15">
            <v>2049</v>
          </cell>
          <cell r="L15">
            <v>1497</v>
          </cell>
          <cell r="M15">
            <v>25370</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184</v>
          </cell>
          <cell r="C21">
            <v>4</v>
          </cell>
          <cell r="D21">
            <v>34</v>
          </cell>
          <cell r="E21">
            <v>8</v>
          </cell>
          <cell r="F21">
            <v>26</v>
          </cell>
          <cell r="G21">
            <v>56</v>
          </cell>
          <cell r="H21">
            <v>0</v>
          </cell>
          <cell r="I21">
            <v>10</v>
          </cell>
          <cell r="J21">
            <v>37</v>
          </cell>
          <cell r="K21">
            <v>8</v>
          </cell>
          <cell r="L21">
            <v>13</v>
          </cell>
          <cell r="M21">
            <v>380</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14</v>
          </cell>
          <cell r="C24">
            <v>1</v>
          </cell>
          <cell r="D24">
            <v>1</v>
          </cell>
          <cell r="E24">
            <v>2</v>
          </cell>
          <cell r="F24">
            <v>0</v>
          </cell>
          <cell r="G24">
            <v>0</v>
          </cell>
          <cell r="H24">
            <v>0</v>
          </cell>
          <cell r="I24">
            <v>1</v>
          </cell>
          <cell r="J24">
            <v>0</v>
          </cell>
          <cell r="K24">
            <v>0</v>
          </cell>
          <cell r="L24">
            <v>0</v>
          </cell>
          <cell r="M24">
            <v>19</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90</v>
          </cell>
          <cell r="C26">
            <v>588</v>
          </cell>
          <cell r="D26">
            <v>383</v>
          </cell>
          <cell r="E26">
            <v>109</v>
          </cell>
          <cell r="F26">
            <v>311</v>
          </cell>
          <cell r="G26">
            <v>50</v>
          </cell>
          <cell r="H26">
            <v>7</v>
          </cell>
          <cell r="I26">
            <v>50</v>
          </cell>
          <cell r="J26">
            <v>265</v>
          </cell>
          <cell r="K26">
            <v>45</v>
          </cell>
          <cell r="L26">
            <v>107</v>
          </cell>
          <cell r="M26">
            <v>2005</v>
          </cell>
        </row>
        <row r="27">
          <cell r="B27">
            <v>4460</v>
          </cell>
          <cell r="C27">
            <v>11796</v>
          </cell>
          <cell r="D27">
            <v>6369</v>
          </cell>
          <cell r="E27">
            <v>5495</v>
          </cell>
          <cell r="F27">
            <v>11540</v>
          </cell>
          <cell r="G27">
            <v>5069</v>
          </cell>
          <cell r="H27">
            <v>2015</v>
          </cell>
          <cell r="I27">
            <v>4956</v>
          </cell>
          <cell r="J27">
            <v>4170</v>
          </cell>
          <cell r="K27">
            <v>5138</v>
          </cell>
          <cell r="L27">
            <v>3193</v>
          </cell>
          <cell r="M27">
            <v>64201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1653</v>
          </cell>
          <cell r="C30">
            <v>698</v>
          </cell>
          <cell r="D30">
            <v>189</v>
          </cell>
          <cell r="E30">
            <v>185</v>
          </cell>
          <cell r="G30">
            <v>78</v>
          </cell>
          <cell r="H30">
            <v>2803</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v>
          </cell>
          <cell r="C35">
            <v>0</v>
          </cell>
          <cell r="D35">
            <v>151</v>
          </cell>
          <cell r="E35">
            <v>0</v>
          </cell>
          <cell r="G35">
            <v>0</v>
          </cell>
          <cell r="H35">
            <v>154</v>
          </cell>
        </row>
        <row r="40">
          <cell r="B40">
            <v>1656</v>
          </cell>
          <cell r="C40">
            <v>698</v>
          </cell>
          <cell r="D40">
            <v>340</v>
          </cell>
          <cell r="E40">
            <v>185</v>
          </cell>
          <cell r="G40">
            <v>78</v>
          </cell>
          <cell r="H40">
            <v>2957</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B4" t="str">
            <v>Вкупно (неживот)</v>
          </cell>
        </row>
        <row r="5">
          <cell r="B5" t="str">
            <v>Македонија</v>
          </cell>
        </row>
        <row r="6">
          <cell r="B6" t="str">
            <v>Триглав</v>
          </cell>
        </row>
        <row r="7">
          <cell r="B7" t="str">
            <v>Сава</v>
          </cell>
        </row>
        <row r="8">
          <cell r="B8" t="str">
            <v>Евроинс</v>
          </cell>
        </row>
        <row r="9">
          <cell r="B9" t="str">
            <v>Еуролинк</v>
          </cell>
        </row>
        <row r="10">
          <cell r="B10" t="str">
            <v>Винер</v>
          </cell>
        </row>
        <row r="11">
          <cell r="B11" t="str">
            <v>Граве неживот</v>
          </cell>
        </row>
        <row r="12">
          <cell r="B12" t="str">
            <v>Уника</v>
          </cell>
        </row>
        <row r="13">
          <cell r="B13" t="str">
            <v>Осигурителна полиса</v>
          </cell>
        </row>
        <row r="14">
          <cell r="B14" t="str">
            <v>Халк</v>
          </cell>
        </row>
        <row r="15">
          <cell r="B15" t="str">
            <v>Кроација неживот</v>
          </cell>
        </row>
        <row r="16">
          <cell r="B16" t="str">
            <v>Вкупно (живот)</v>
          </cell>
        </row>
        <row r="17">
          <cell r="B17" t="str">
            <v>Кроациа живот</v>
          </cell>
        </row>
        <row r="18">
          <cell r="B18" t="str">
            <v>Граве</v>
          </cell>
        </row>
        <row r="19">
          <cell r="B19" t="str">
            <v>Винер живот</v>
          </cell>
        </row>
        <row r="20">
          <cell r="B20" t="str">
            <v>Уника живот</v>
          </cell>
        </row>
        <row r="21">
          <cell r="B21" t="str">
            <v>Триглав  Живот</v>
          </cell>
        </row>
        <row r="22">
          <cell r="B22" t="str">
            <v>Вкупно</v>
          </cell>
        </row>
      </sheetData>
      <sheetData sheetId="10"/>
      <sheetData sheetId="11"/>
      <sheetData sheetId="12"/>
      <sheetData sheetId="13">
        <row r="5">
          <cell r="C5">
            <v>4179782</v>
          </cell>
        </row>
      </sheetData>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row r="4">
          <cell r="C4">
            <v>17396</v>
          </cell>
          <cell r="D4">
            <v>72584</v>
          </cell>
          <cell r="E4">
            <v>64201</v>
          </cell>
          <cell r="F4">
            <v>10025</v>
          </cell>
          <cell r="G4">
            <v>15754</v>
          </cell>
          <cell r="H4">
            <v>2406</v>
          </cell>
        </row>
        <row r="5">
          <cell r="C5">
            <v>955</v>
          </cell>
          <cell r="D5">
            <v>4852</v>
          </cell>
          <cell r="E5">
            <v>4460</v>
          </cell>
          <cell r="F5">
            <v>503</v>
          </cell>
          <cell r="G5">
            <v>844</v>
          </cell>
          <cell r="H5">
            <v>152</v>
          </cell>
        </row>
        <row r="6">
          <cell r="C6">
            <v>2389</v>
          </cell>
          <cell r="D6">
            <v>13446</v>
          </cell>
          <cell r="E6">
            <v>11796</v>
          </cell>
          <cell r="F6">
            <v>2111</v>
          </cell>
          <cell r="G6">
            <v>1928</v>
          </cell>
          <cell r="H6">
            <v>287</v>
          </cell>
        </row>
        <row r="7">
          <cell r="C7">
            <v>2020</v>
          </cell>
          <cell r="D7">
            <v>7536</v>
          </cell>
          <cell r="E7">
            <v>6369</v>
          </cell>
          <cell r="F7">
            <v>1239</v>
          </cell>
          <cell r="G7">
            <v>1948</v>
          </cell>
          <cell r="H7">
            <v>230</v>
          </cell>
        </row>
        <row r="8">
          <cell r="C8">
            <v>1608</v>
          </cell>
          <cell r="D8">
            <v>6157</v>
          </cell>
          <cell r="E8">
            <v>5495</v>
          </cell>
          <cell r="F8">
            <v>629</v>
          </cell>
          <cell r="G8">
            <v>1641</v>
          </cell>
          <cell r="H8">
            <v>150</v>
          </cell>
        </row>
        <row r="9">
          <cell r="C9">
            <v>3384</v>
          </cell>
          <cell r="D9">
            <v>11646</v>
          </cell>
          <cell r="E9">
            <v>11540</v>
          </cell>
          <cell r="F9">
            <v>940</v>
          </cell>
          <cell r="G9">
            <v>2550</v>
          </cell>
          <cell r="H9">
            <v>237</v>
          </cell>
        </row>
        <row r="10">
          <cell r="C10">
            <v>480</v>
          </cell>
          <cell r="D10">
            <v>5916</v>
          </cell>
          <cell r="E10">
            <v>5069</v>
          </cell>
          <cell r="F10">
            <v>825</v>
          </cell>
          <cell r="G10">
            <v>502</v>
          </cell>
          <cell r="H10">
            <v>187</v>
          </cell>
        </row>
        <row r="11">
          <cell r="C11">
            <v>1287</v>
          </cell>
          <cell r="D11">
            <v>2233</v>
          </cell>
          <cell r="E11">
            <v>2015</v>
          </cell>
          <cell r="F11">
            <v>339</v>
          </cell>
          <cell r="G11">
            <v>1166</v>
          </cell>
          <cell r="H11">
            <v>143</v>
          </cell>
        </row>
        <row r="12">
          <cell r="C12">
            <v>1755</v>
          </cell>
          <cell r="D12">
            <v>5791</v>
          </cell>
          <cell r="E12">
            <v>4956</v>
          </cell>
          <cell r="F12">
            <v>1172</v>
          </cell>
          <cell r="G12">
            <v>1418</v>
          </cell>
          <cell r="H12">
            <v>278</v>
          </cell>
        </row>
        <row r="13">
          <cell r="C13">
            <v>1622</v>
          </cell>
          <cell r="D13">
            <v>4569</v>
          </cell>
          <cell r="E13">
            <v>4170</v>
          </cell>
          <cell r="F13">
            <v>875</v>
          </cell>
          <cell r="G13">
            <v>1146</v>
          </cell>
          <cell r="H13">
            <v>203</v>
          </cell>
        </row>
        <row r="14">
          <cell r="C14">
            <v>787</v>
          </cell>
          <cell r="D14">
            <v>6773</v>
          </cell>
          <cell r="E14">
            <v>5138</v>
          </cell>
          <cell r="F14">
            <v>884</v>
          </cell>
          <cell r="G14">
            <v>1538</v>
          </cell>
          <cell r="H14">
            <v>353</v>
          </cell>
        </row>
        <row r="15">
          <cell r="C15">
            <v>1109</v>
          </cell>
          <cell r="D15">
            <v>3665</v>
          </cell>
          <cell r="E15">
            <v>3193</v>
          </cell>
          <cell r="F15">
            <v>508</v>
          </cell>
          <cell r="G15">
            <v>1073</v>
          </cell>
          <cell r="H15">
            <v>186</v>
          </cell>
        </row>
        <row r="16">
          <cell r="C16">
            <v>479</v>
          </cell>
          <cell r="D16">
            <v>3310</v>
          </cell>
          <cell r="E16">
            <v>2957</v>
          </cell>
          <cell r="F16">
            <v>331</v>
          </cell>
          <cell r="G16">
            <v>501</v>
          </cell>
          <cell r="H16">
            <v>4</v>
          </cell>
        </row>
        <row r="17">
          <cell r="C17">
            <v>166</v>
          </cell>
          <cell r="D17">
            <v>1862</v>
          </cell>
          <cell r="E17">
            <v>1656</v>
          </cell>
          <cell r="F17">
            <v>166</v>
          </cell>
          <cell r="G17">
            <v>206</v>
          </cell>
          <cell r="H17">
            <v>1</v>
          </cell>
        </row>
        <row r="18">
          <cell r="C18">
            <v>287</v>
          </cell>
          <cell r="D18">
            <v>769</v>
          </cell>
          <cell r="E18">
            <v>698</v>
          </cell>
          <cell r="F18">
            <v>98</v>
          </cell>
          <cell r="G18">
            <v>260</v>
          </cell>
          <cell r="H18">
            <v>3</v>
          </cell>
        </row>
        <row r="19">
          <cell r="C19">
            <v>12</v>
          </cell>
          <cell r="D19">
            <v>386</v>
          </cell>
          <cell r="E19">
            <v>340</v>
          </cell>
          <cell r="F19">
            <v>37</v>
          </cell>
          <cell r="G19">
            <v>21</v>
          </cell>
          <cell r="H19">
            <v>0</v>
          </cell>
        </row>
        <row r="20">
          <cell r="C20">
            <v>12</v>
          </cell>
          <cell r="D20">
            <v>211</v>
          </cell>
          <cell r="E20">
            <v>185</v>
          </cell>
          <cell r="F20">
            <v>26</v>
          </cell>
          <cell r="G20">
            <v>12</v>
          </cell>
          <cell r="H20">
            <v>0</v>
          </cell>
        </row>
        <row r="21">
          <cell r="C21">
            <v>2</v>
          </cell>
          <cell r="D21">
            <v>82</v>
          </cell>
          <cell r="E21">
            <v>78</v>
          </cell>
          <cell r="F21">
            <v>4</v>
          </cell>
          <cell r="G21">
            <v>2</v>
          </cell>
          <cell r="H21">
            <v>0</v>
          </cell>
        </row>
        <row r="22">
          <cell r="C22">
            <v>17875</v>
          </cell>
          <cell r="D22">
            <v>75894</v>
          </cell>
          <cell r="E22">
            <v>67158</v>
          </cell>
          <cell r="F22">
            <v>10356</v>
          </cell>
          <cell r="G22">
            <v>16255</v>
          </cell>
          <cell r="H22">
            <v>2410</v>
          </cell>
        </row>
      </sheetData>
      <sheetData sheetId="10"/>
      <sheetData sheetId="11"/>
      <sheetData sheetId="12"/>
      <sheetData sheetId="13">
        <row r="5">
          <cell r="C5">
            <v>3849932</v>
          </cell>
          <cell r="D5">
            <v>46108</v>
          </cell>
          <cell r="E5">
            <v>2888444</v>
          </cell>
          <cell r="F5">
            <v>1836023</v>
          </cell>
          <cell r="G5">
            <v>4837104</v>
          </cell>
          <cell r="H5">
            <v>0</v>
          </cell>
          <cell r="I5">
            <v>0</v>
          </cell>
          <cell r="J5">
            <v>9240</v>
          </cell>
          <cell r="K5">
            <v>8742384</v>
          </cell>
        </row>
        <row r="6">
          <cell r="C6">
            <v>308643</v>
          </cell>
          <cell r="D6">
            <v>3029</v>
          </cell>
          <cell r="E6">
            <v>215639</v>
          </cell>
          <cell r="F6">
            <v>135943</v>
          </cell>
          <cell r="G6">
            <v>356852</v>
          </cell>
          <cell r="H6">
            <v>0</v>
          </cell>
          <cell r="I6">
            <v>0</v>
          </cell>
          <cell r="J6">
            <v>0</v>
          </cell>
          <cell r="K6">
            <v>668524</v>
          </cell>
        </row>
        <row r="7">
          <cell r="C7">
            <v>515372</v>
          </cell>
          <cell r="D7">
            <v>14666</v>
          </cell>
          <cell r="E7">
            <v>856407</v>
          </cell>
          <cell r="F7">
            <v>278821</v>
          </cell>
          <cell r="G7">
            <v>1193117</v>
          </cell>
          <cell r="H7">
            <v>0</v>
          </cell>
          <cell r="I7">
            <v>0</v>
          </cell>
          <cell r="J7">
            <v>0</v>
          </cell>
          <cell r="K7">
            <v>1723155</v>
          </cell>
        </row>
        <row r="8">
          <cell r="C8">
            <v>423093</v>
          </cell>
          <cell r="D8">
            <v>3843</v>
          </cell>
          <cell r="E8">
            <v>288452</v>
          </cell>
          <cell r="F8">
            <v>136800</v>
          </cell>
          <cell r="G8">
            <v>440562</v>
          </cell>
          <cell r="H8">
            <v>0</v>
          </cell>
          <cell r="I8">
            <v>0</v>
          </cell>
          <cell r="J8">
            <v>0</v>
          </cell>
          <cell r="K8">
            <v>867498</v>
          </cell>
        </row>
        <row r="9">
          <cell r="C9">
            <v>295537</v>
          </cell>
          <cell r="D9">
            <v>1819</v>
          </cell>
          <cell r="E9">
            <v>175580</v>
          </cell>
          <cell r="F9">
            <v>182904</v>
          </cell>
          <cell r="G9">
            <v>360814</v>
          </cell>
          <cell r="H9">
            <v>0</v>
          </cell>
          <cell r="I9">
            <v>0</v>
          </cell>
          <cell r="J9">
            <v>0</v>
          </cell>
          <cell r="K9">
            <v>658170</v>
          </cell>
        </row>
        <row r="10">
          <cell r="C10">
            <v>455368</v>
          </cell>
          <cell r="D10">
            <v>14598</v>
          </cell>
          <cell r="E10">
            <v>263183</v>
          </cell>
          <cell r="F10">
            <v>198334</v>
          </cell>
          <cell r="G10">
            <v>463979</v>
          </cell>
          <cell r="H10">
            <v>0</v>
          </cell>
          <cell r="I10">
            <v>0</v>
          </cell>
          <cell r="J10">
            <v>0</v>
          </cell>
          <cell r="K10">
            <v>933945</v>
          </cell>
        </row>
        <row r="11">
          <cell r="C11">
            <v>373059</v>
          </cell>
          <cell r="D11">
            <v>31</v>
          </cell>
          <cell r="E11">
            <v>191659</v>
          </cell>
          <cell r="F11">
            <v>200572</v>
          </cell>
          <cell r="G11">
            <v>396153</v>
          </cell>
          <cell r="H11">
            <v>0</v>
          </cell>
          <cell r="I11">
            <v>0</v>
          </cell>
          <cell r="J11">
            <v>0</v>
          </cell>
          <cell r="K11">
            <v>769243</v>
          </cell>
        </row>
        <row r="12">
          <cell r="C12">
            <v>143354</v>
          </cell>
          <cell r="D12">
            <v>0</v>
          </cell>
          <cell r="E12">
            <v>111308</v>
          </cell>
          <cell r="F12">
            <v>89151</v>
          </cell>
          <cell r="G12">
            <v>202389</v>
          </cell>
          <cell r="H12">
            <v>0</v>
          </cell>
          <cell r="I12">
            <v>0</v>
          </cell>
          <cell r="J12">
            <v>0</v>
          </cell>
          <cell r="K12">
            <v>345743</v>
          </cell>
        </row>
        <row r="13">
          <cell r="C13">
            <v>397150</v>
          </cell>
          <cell r="D13">
            <v>0</v>
          </cell>
          <cell r="E13">
            <v>183392</v>
          </cell>
          <cell r="F13">
            <v>139331</v>
          </cell>
          <cell r="G13">
            <v>327349</v>
          </cell>
          <cell r="H13">
            <v>0</v>
          </cell>
          <cell r="I13">
            <v>0</v>
          </cell>
          <cell r="J13">
            <v>0</v>
          </cell>
          <cell r="K13">
            <v>724499</v>
          </cell>
        </row>
        <row r="14">
          <cell r="C14">
            <v>309540</v>
          </cell>
          <cell r="D14">
            <v>2080</v>
          </cell>
          <cell r="E14">
            <v>247776</v>
          </cell>
          <cell r="F14">
            <v>201951</v>
          </cell>
          <cell r="G14">
            <v>455246</v>
          </cell>
          <cell r="H14">
            <v>0</v>
          </cell>
          <cell r="I14">
            <v>0</v>
          </cell>
          <cell r="J14" t="str">
            <v>9.240</v>
          </cell>
          <cell r="K14">
            <v>776106</v>
          </cell>
        </row>
        <row r="15">
          <cell r="C15">
            <v>395462</v>
          </cell>
          <cell r="D15">
            <v>0</v>
          </cell>
          <cell r="E15">
            <v>193162</v>
          </cell>
          <cell r="F15">
            <v>128233</v>
          </cell>
          <cell r="G15">
            <v>329486</v>
          </cell>
          <cell r="H15">
            <v>0</v>
          </cell>
          <cell r="I15">
            <v>0</v>
          </cell>
          <cell r="J15">
            <v>0</v>
          </cell>
          <cell r="K15">
            <v>724948</v>
          </cell>
        </row>
        <row r="16">
          <cell r="C16">
            <v>233354</v>
          </cell>
          <cell r="D16">
            <v>6042</v>
          </cell>
          <cell r="E16">
            <v>161886</v>
          </cell>
          <cell r="F16">
            <v>143983</v>
          </cell>
          <cell r="G16">
            <v>311157</v>
          </cell>
          <cell r="H16">
            <v>0</v>
          </cell>
          <cell r="I16">
            <v>0</v>
          </cell>
          <cell r="J16">
            <v>0</v>
          </cell>
          <cell r="K16">
            <v>550553</v>
          </cell>
        </row>
        <row r="17">
          <cell r="C17">
            <v>35786</v>
          </cell>
          <cell r="D17">
            <v>120252</v>
          </cell>
          <cell r="E17">
            <v>55880</v>
          </cell>
          <cell r="F17">
            <v>32752</v>
          </cell>
          <cell r="G17">
            <v>92127</v>
          </cell>
          <cell r="H17">
            <v>0</v>
          </cell>
          <cell r="I17">
            <v>6909617</v>
          </cell>
          <cell r="J17">
            <v>0</v>
          </cell>
          <cell r="K17">
            <v>7157782</v>
          </cell>
        </row>
        <row r="18">
          <cell r="C18">
            <v>8804</v>
          </cell>
          <cell r="D18">
            <v>0</v>
          </cell>
          <cell r="E18">
            <v>11874</v>
          </cell>
          <cell r="F18">
            <v>2169</v>
          </cell>
          <cell r="G18">
            <v>14228</v>
          </cell>
          <cell r="H18">
            <v>0</v>
          </cell>
          <cell r="I18">
            <v>3058822</v>
          </cell>
          <cell r="J18">
            <v>0</v>
          </cell>
          <cell r="K18">
            <v>3081854</v>
          </cell>
        </row>
        <row r="19">
          <cell r="C19">
            <v>17419</v>
          </cell>
          <cell r="D19">
            <v>120252</v>
          </cell>
          <cell r="E19">
            <v>37558</v>
          </cell>
          <cell r="F19">
            <v>21833</v>
          </cell>
          <cell r="G19">
            <v>61173</v>
          </cell>
          <cell r="H19">
            <v>0</v>
          </cell>
          <cell r="I19">
            <v>2466002</v>
          </cell>
          <cell r="J19">
            <v>0</v>
          </cell>
          <cell r="K19">
            <v>2664846</v>
          </cell>
        </row>
        <row r="20">
          <cell r="C20">
            <v>5727</v>
          </cell>
          <cell r="D20">
            <v>0</v>
          </cell>
          <cell r="E20">
            <v>5337</v>
          </cell>
          <cell r="F20">
            <v>8484</v>
          </cell>
          <cell r="G20">
            <v>15159</v>
          </cell>
          <cell r="H20">
            <v>0</v>
          </cell>
          <cell r="I20">
            <v>868917</v>
          </cell>
          <cell r="J20">
            <v>0</v>
          </cell>
          <cell r="K20">
            <v>889803</v>
          </cell>
        </row>
        <row r="21">
          <cell r="C21">
            <v>3397</v>
          </cell>
          <cell r="D21">
            <v>0</v>
          </cell>
          <cell r="E21">
            <v>943</v>
          </cell>
          <cell r="F21">
            <v>143</v>
          </cell>
          <cell r="G21">
            <v>1212</v>
          </cell>
          <cell r="H21">
            <v>0</v>
          </cell>
          <cell r="I21">
            <v>435536</v>
          </cell>
          <cell r="J21">
            <v>0</v>
          </cell>
          <cell r="K21">
            <v>440145</v>
          </cell>
        </row>
        <row r="22">
          <cell r="C22">
            <v>439</v>
          </cell>
          <cell r="D22">
            <v>0</v>
          </cell>
          <cell r="E22">
            <v>168</v>
          </cell>
          <cell r="F22">
            <v>123</v>
          </cell>
          <cell r="G22">
            <v>355</v>
          </cell>
          <cell r="H22">
            <v>0</v>
          </cell>
          <cell r="I22">
            <v>80340</v>
          </cell>
          <cell r="J22">
            <v>0</v>
          </cell>
          <cell r="K22">
            <v>81134</v>
          </cell>
        </row>
        <row r="23">
          <cell r="C23">
            <v>3885718</v>
          </cell>
          <cell r="D23">
            <v>166360</v>
          </cell>
          <cell r="E23">
            <v>2944324</v>
          </cell>
          <cell r="F23">
            <v>1868775</v>
          </cell>
          <cell r="G23">
            <v>4929231</v>
          </cell>
          <cell r="H23">
            <v>0</v>
          </cell>
          <cell r="I23">
            <v>6909617</v>
          </cell>
          <cell r="J23">
            <v>9240</v>
          </cell>
          <cell r="K23">
            <v>15900166</v>
          </cell>
        </row>
        <row r="29">
          <cell r="C29">
            <v>3427259</v>
          </cell>
          <cell r="D29">
            <v>43638</v>
          </cell>
          <cell r="E29">
            <v>1931560</v>
          </cell>
          <cell r="F29">
            <v>1628617</v>
          </cell>
          <cell r="G29">
            <v>3672814</v>
          </cell>
          <cell r="H29">
            <v>0</v>
          </cell>
          <cell r="I29">
            <v>0</v>
          </cell>
          <cell r="J29" t="str">
            <v>9.240</v>
          </cell>
          <cell r="K29">
            <v>7152951</v>
          </cell>
        </row>
        <row r="30">
          <cell r="C30">
            <v>290850</v>
          </cell>
          <cell r="D30">
            <v>3029</v>
          </cell>
          <cell r="E30">
            <v>82665</v>
          </cell>
          <cell r="F30">
            <v>90741</v>
          </cell>
          <cell r="G30">
            <v>178676</v>
          </cell>
          <cell r="H30">
            <v>0</v>
          </cell>
          <cell r="I30">
            <v>0</v>
          </cell>
          <cell r="J30">
            <v>0</v>
          </cell>
          <cell r="K30">
            <v>472555</v>
          </cell>
        </row>
        <row r="31">
          <cell r="C31">
            <v>444307</v>
          </cell>
          <cell r="D31">
            <v>13660</v>
          </cell>
          <cell r="E31">
            <v>280941</v>
          </cell>
          <cell r="F31">
            <v>254886</v>
          </cell>
          <cell r="G31">
            <v>593716</v>
          </cell>
          <cell r="H31">
            <v>0</v>
          </cell>
          <cell r="I31">
            <v>0</v>
          </cell>
          <cell r="J31">
            <v>0</v>
          </cell>
          <cell r="K31">
            <v>1051683</v>
          </cell>
        </row>
        <row r="32">
          <cell r="C32">
            <v>388254</v>
          </cell>
          <cell r="D32">
            <v>2379</v>
          </cell>
          <cell r="E32">
            <v>251578</v>
          </cell>
          <cell r="F32">
            <v>130862</v>
          </cell>
          <cell r="G32">
            <v>397750</v>
          </cell>
          <cell r="H32">
            <v>0</v>
          </cell>
          <cell r="I32">
            <v>0</v>
          </cell>
          <cell r="J32">
            <v>0</v>
          </cell>
          <cell r="K32">
            <v>788383</v>
          </cell>
        </row>
        <row r="33">
          <cell r="C33">
            <v>277722</v>
          </cell>
          <cell r="D33">
            <v>1819</v>
          </cell>
          <cell r="E33">
            <v>166074</v>
          </cell>
          <cell r="F33">
            <v>177084</v>
          </cell>
          <cell r="G33">
            <v>345488</v>
          </cell>
          <cell r="H33">
            <v>0</v>
          </cell>
          <cell r="I33">
            <v>0</v>
          </cell>
          <cell r="J33">
            <v>0</v>
          </cell>
          <cell r="K33">
            <v>625029</v>
          </cell>
        </row>
        <row r="34">
          <cell r="C34">
            <v>399725</v>
          </cell>
          <cell r="D34">
            <v>14598</v>
          </cell>
          <cell r="E34">
            <v>261227</v>
          </cell>
          <cell r="F34">
            <v>188450</v>
          </cell>
          <cell r="G34">
            <v>452139</v>
          </cell>
          <cell r="H34">
            <v>0</v>
          </cell>
          <cell r="I34">
            <v>0</v>
          </cell>
          <cell r="J34">
            <v>0</v>
          </cell>
          <cell r="K34">
            <v>866462</v>
          </cell>
        </row>
        <row r="35">
          <cell r="C35">
            <v>220614</v>
          </cell>
          <cell r="D35">
            <v>31</v>
          </cell>
          <cell r="E35">
            <v>88549</v>
          </cell>
          <cell r="F35">
            <v>100835</v>
          </cell>
          <cell r="G35">
            <v>193306</v>
          </cell>
          <cell r="H35">
            <v>0</v>
          </cell>
          <cell r="I35">
            <v>0</v>
          </cell>
          <cell r="J35">
            <v>0</v>
          </cell>
          <cell r="K35">
            <v>413951</v>
          </cell>
        </row>
        <row r="36">
          <cell r="C36">
            <v>143354</v>
          </cell>
          <cell r="D36">
            <v>0</v>
          </cell>
          <cell r="E36">
            <v>97700</v>
          </cell>
          <cell r="F36">
            <v>89151</v>
          </cell>
          <cell r="G36">
            <v>188781</v>
          </cell>
          <cell r="H36">
            <v>0</v>
          </cell>
          <cell r="I36">
            <v>0</v>
          </cell>
          <cell r="J36">
            <v>0</v>
          </cell>
          <cell r="K36">
            <v>332135</v>
          </cell>
        </row>
        <row r="37">
          <cell r="C37">
            <v>387536</v>
          </cell>
          <cell r="D37">
            <v>0</v>
          </cell>
          <cell r="E37">
            <v>176139</v>
          </cell>
          <cell r="F37">
            <v>139331</v>
          </cell>
          <cell r="G37">
            <v>320096</v>
          </cell>
          <cell r="H37">
            <v>0</v>
          </cell>
          <cell r="I37">
            <v>0</v>
          </cell>
          <cell r="J37">
            <v>0</v>
          </cell>
          <cell r="K37">
            <v>707632</v>
          </cell>
        </row>
        <row r="38">
          <cell r="C38">
            <v>277052</v>
          </cell>
          <cell r="D38">
            <v>2080</v>
          </cell>
          <cell r="E38">
            <v>207841</v>
          </cell>
          <cell r="F38">
            <v>192703</v>
          </cell>
          <cell r="G38">
            <v>406063</v>
          </cell>
          <cell r="H38">
            <v>0</v>
          </cell>
          <cell r="I38">
            <v>0</v>
          </cell>
          <cell r="J38" t="str">
            <v>9.240</v>
          </cell>
          <cell r="K38">
            <v>694435</v>
          </cell>
        </row>
        <row r="39">
          <cell r="C39">
            <v>369633</v>
          </cell>
          <cell r="D39">
            <v>0</v>
          </cell>
          <cell r="E39">
            <v>171297</v>
          </cell>
          <cell r="F39">
            <v>122408</v>
          </cell>
          <cell r="G39">
            <v>301796</v>
          </cell>
          <cell r="H39">
            <v>0</v>
          </cell>
          <cell r="I39">
            <v>0</v>
          </cell>
          <cell r="J39">
            <v>0</v>
          </cell>
          <cell r="K39">
            <v>671429</v>
          </cell>
        </row>
        <row r="40">
          <cell r="C40">
            <v>228212</v>
          </cell>
          <cell r="D40">
            <v>6042</v>
          </cell>
          <cell r="E40">
            <v>147549</v>
          </cell>
          <cell r="F40">
            <v>142166</v>
          </cell>
          <cell r="G40">
            <v>295003</v>
          </cell>
          <cell r="H40">
            <v>0</v>
          </cell>
          <cell r="I40">
            <v>0</v>
          </cell>
          <cell r="J40">
            <v>0</v>
          </cell>
          <cell r="K40">
            <v>529257</v>
          </cell>
        </row>
        <row r="41">
          <cell r="C41">
            <v>29388</v>
          </cell>
          <cell r="D41">
            <v>120252</v>
          </cell>
          <cell r="E41">
            <v>45161</v>
          </cell>
          <cell r="F41">
            <v>20524</v>
          </cell>
          <cell r="G41">
            <v>69180</v>
          </cell>
          <cell r="H41">
            <v>0</v>
          </cell>
          <cell r="I41">
            <v>6816301</v>
          </cell>
          <cell r="J41">
            <v>0</v>
          </cell>
          <cell r="K41">
            <v>7035121</v>
          </cell>
        </row>
        <row r="42">
          <cell r="C42">
            <v>7889</v>
          </cell>
          <cell r="D42">
            <v>0</v>
          </cell>
          <cell r="E42">
            <v>11874</v>
          </cell>
          <cell r="F42">
            <v>2169</v>
          </cell>
          <cell r="G42">
            <v>14228</v>
          </cell>
          <cell r="H42">
            <v>0</v>
          </cell>
          <cell r="I42">
            <v>3058822</v>
          </cell>
          <cell r="J42">
            <v>0</v>
          </cell>
          <cell r="K42">
            <v>3080939</v>
          </cell>
        </row>
        <row r="43">
          <cell r="C43">
            <v>12260</v>
          </cell>
          <cell r="D43">
            <v>120252</v>
          </cell>
          <cell r="E43">
            <v>27387</v>
          </cell>
          <cell r="F43">
            <v>9605</v>
          </cell>
          <cell r="G43">
            <v>38774</v>
          </cell>
          <cell r="H43">
            <v>0</v>
          </cell>
          <cell r="I43">
            <v>2459907</v>
          </cell>
          <cell r="J43">
            <v>0</v>
          </cell>
          <cell r="K43">
            <v>2631193</v>
          </cell>
        </row>
        <row r="44">
          <cell r="C44">
            <v>5403</v>
          </cell>
          <cell r="D44">
            <v>0</v>
          </cell>
          <cell r="E44">
            <v>4789</v>
          </cell>
          <cell r="F44">
            <v>8484</v>
          </cell>
          <cell r="G44">
            <v>14611</v>
          </cell>
          <cell r="H44">
            <v>0</v>
          </cell>
          <cell r="I44">
            <v>781755</v>
          </cell>
          <cell r="J44">
            <v>0</v>
          </cell>
          <cell r="K44">
            <v>801769</v>
          </cell>
        </row>
        <row r="45">
          <cell r="C45">
            <v>3397</v>
          </cell>
          <cell r="D45">
            <v>0</v>
          </cell>
          <cell r="E45">
            <v>943</v>
          </cell>
          <cell r="F45">
            <v>143</v>
          </cell>
          <cell r="G45">
            <v>1212</v>
          </cell>
          <cell r="H45">
            <v>0</v>
          </cell>
          <cell r="I45">
            <v>435477</v>
          </cell>
          <cell r="J45">
            <v>0</v>
          </cell>
          <cell r="K45">
            <v>440086</v>
          </cell>
        </row>
        <row r="46">
          <cell r="C46">
            <v>439</v>
          </cell>
          <cell r="D46">
            <v>0</v>
          </cell>
          <cell r="E46">
            <v>168</v>
          </cell>
          <cell r="F46">
            <v>123</v>
          </cell>
          <cell r="G46">
            <v>355</v>
          </cell>
          <cell r="H46">
            <v>0</v>
          </cell>
          <cell r="I46">
            <v>80340</v>
          </cell>
          <cell r="J46">
            <v>0</v>
          </cell>
          <cell r="K46">
            <v>81134</v>
          </cell>
        </row>
        <row r="47">
          <cell r="C47">
            <v>3456647</v>
          </cell>
          <cell r="D47">
            <v>163890</v>
          </cell>
          <cell r="E47">
            <v>1976721</v>
          </cell>
          <cell r="F47">
            <v>1649141</v>
          </cell>
          <cell r="G47">
            <v>3741994</v>
          </cell>
          <cell r="H47">
            <v>0</v>
          </cell>
          <cell r="I47">
            <v>6816301</v>
          </cell>
          <cell r="J47">
            <v>9240</v>
          </cell>
          <cell r="K47">
            <v>14188072</v>
          </cell>
        </row>
      </sheetData>
      <sheetData sheetId="14">
        <row r="4">
          <cell r="B4" t="str">
            <v>Македонија</v>
          </cell>
          <cell r="C4" t="str">
            <v>Триглав</v>
          </cell>
          <cell r="D4" t="str">
            <v>Сава</v>
          </cell>
          <cell r="E4" t="str">
            <v>Евроинс</v>
          </cell>
          <cell r="F4" t="str">
            <v>Еуролинк</v>
          </cell>
          <cell r="G4" t="str">
            <v>Винер</v>
          </cell>
          <cell r="H4" t="str">
            <v>Граве неживот</v>
          </cell>
          <cell r="I4" t="str">
            <v>Уника</v>
          </cell>
          <cell r="J4" t="str">
            <v>Осигурителна полиса</v>
          </cell>
          <cell r="K4" t="str">
            <v>Халк</v>
          </cell>
          <cell r="L4" t="str">
            <v>Кроација неживот</v>
          </cell>
          <cell r="N4" t="str">
            <v>Кроациа живот</v>
          </cell>
          <cell r="O4" t="str">
            <v>Граве</v>
          </cell>
          <cell r="P4" t="str">
            <v>Винер живот</v>
          </cell>
          <cell r="Q4" t="str">
            <v>Уника живот</v>
          </cell>
          <cell r="R4" t="str">
            <v>Триглав  Живот</v>
          </cell>
        </row>
        <row r="5">
          <cell r="B5">
            <v>1534136</v>
          </cell>
          <cell r="C5">
            <v>808214</v>
          </cell>
          <cell r="D5">
            <v>371017</v>
          </cell>
          <cell r="E5">
            <v>337017</v>
          </cell>
          <cell r="F5">
            <v>471737</v>
          </cell>
          <cell r="G5">
            <v>395568</v>
          </cell>
          <cell r="H5">
            <v>186008</v>
          </cell>
          <cell r="I5">
            <v>352613</v>
          </cell>
          <cell r="J5">
            <v>528098</v>
          </cell>
          <cell r="K5">
            <v>289140</v>
          </cell>
          <cell r="L5">
            <v>195328</v>
          </cell>
          <cell r="N5">
            <v>421853</v>
          </cell>
          <cell r="O5">
            <v>442488</v>
          </cell>
          <cell r="P5">
            <v>236649</v>
          </cell>
          <cell r="Q5">
            <v>185400</v>
          </cell>
          <cell r="R5">
            <v>259196</v>
          </cell>
        </row>
        <row r="6">
          <cell r="B6">
            <v>100211</v>
          </cell>
          <cell r="C6">
            <v>173887</v>
          </cell>
          <cell r="D6">
            <v>140333</v>
          </cell>
          <cell r="E6">
            <v>117567</v>
          </cell>
          <cell r="F6">
            <v>161306</v>
          </cell>
          <cell r="G6">
            <v>63140</v>
          </cell>
          <cell r="H6">
            <v>48027</v>
          </cell>
          <cell r="I6">
            <v>136252</v>
          </cell>
          <cell r="J6">
            <v>96764</v>
          </cell>
          <cell r="K6">
            <v>107925</v>
          </cell>
          <cell r="L6">
            <v>79397</v>
          </cell>
          <cell r="N6">
            <v>185860</v>
          </cell>
          <cell r="O6">
            <v>142793</v>
          </cell>
          <cell r="P6">
            <v>47140</v>
          </cell>
          <cell r="Q6">
            <v>40110</v>
          </cell>
          <cell r="R6">
            <v>5050</v>
          </cell>
        </row>
      </sheetData>
      <sheetData sheetId="15"/>
      <sheetData sheetId="16">
        <row r="5">
          <cell r="C5">
            <v>64187219.479999997</v>
          </cell>
          <cell r="D5">
            <v>9825893</v>
          </cell>
        </row>
        <row r="6">
          <cell r="C6">
            <v>0</v>
          </cell>
          <cell r="D6">
            <v>0</v>
          </cell>
        </row>
        <row r="7">
          <cell r="C7">
            <v>64187219.479999997</v>
          </cell>
          <cell r="D7">
            <v>9825893</v>
          </cell>
        </row>
        <row r="8">
          <cell r="C8">
            <v>10847061461.370001</v>
          </cell>
          <cell r="D8">
            <v>8264583764</v>
          </cell>
        </row>
        <row r="9">
          <cell r="C9">
            <v>1086614655.3499999</v>
          </cell>
          <cell r="D9">
            <v>102237010</v>
          </cell>
        </row>
        <row r="10">
          <cell r="C10">
            <v>658829737.35000002</v>
          </cell>
          <cell r="D10">
            <v>82305799</v>
          </cell>
        </row>
        <row r="11">
          <cell r="C11">
            <v>29184434</v>
          </cell>
          <cell r="D11">
            <v>0</v>
          </cell>
        </row>
        <row r="12">
          <cell r="C12">
            <v>629645303.35000002</v>
          </cell>
          <cell r="D12">
            <v>82305799</v>
          </cell>
        </row>
        <row r="13">
          <cell r="C13">
            <v>427784918</v>
          </cell>
          <cell r="D13">
            <v>19931211</v>
          </cell>
        </row>
        <row r="14">
          <cell r="C14">
            <v>966763</v>
          </cell>
          <cell r="D14">
            <v>0</v>
          </cell>
        </row>
        <row r="15">
          <cell r="C15">
            <v>426818155</v>
          </cell>
          <cell r="D15">
            <v>19931211</v>
          </cell>
        </row>
        <row r="16">
          <cell r="C16">
            <v>0</v>
          </cell>
          <cell r="D16">
            <v>0</v>
          </cell>
        </row>
        <row r="17">
          <cell r="C17">
            <v>252403214</v>
          </cell>
          <cell r="D17">
            <v>0</v>
          </cell>
        </row>
        <row r="18">
          <cell r="C18">
            <v>12300000</v>
          </cell>
          <cell r="D18">
            <v>0</v>
          </cell>
        </row>
        <row r="19">
          <cell r="C19">
            <v>0</v>
          </cell>
          <cell r="D19">
            <v>0</v>
          </cell>
        </row>
        <row r="20">
          <cell r="C20">
            <v>52471135</v>
          </cell>
          <cell r="D20">
            <v>0</v>
          </cell>
        </row>
        <row r="21">
          <cell r="C21">
            <v>0</v>
          </cell>
          <cell r="D21">
            <v>0</v>
          </cell>
        </row>
        <row r="22">
          <cell r="C22">
            <v>1273191</v>
          </cell>
          <cell r="D22">
            <v>0</v>
          </cell>
        </row>
        <row r="23">
          <cell r="C23">
            <v>0</v>
          </cell>
          <cell r="D23">
            <v>0</v>
          </cell>
        </row>
        <row r="24">
          <cell r="C24">
            <v>186358888</v>
          </cell>
          <cell r="D24">
            <v>0</v>
          </cell>
        </row>
        <row r="25">
          <cell r="C25">
            <v>9508043592.0200005</v>
          </cell>
          <cell r="D25">
            <v>8162346754</v>
          </cell>
        </row>
        <row r="26">
          <cell r="C26">
            <v>1651650765</v>
          </cell>
          <cell r="D26">
            <v>472263441</v>
          </cell>
        </row>
        <row r="27">
          <cell r="C27">
            <v>111719510</v>
          </cell>
          <cell r="D27">
            <v>263053</v>
          </cell>
        </row>
        <row r="28">
          <cell r="C28">
            <v>1539931255</v>
          </cell>
          <cell r="D28">
            <v>472000388</v>
          </cell>
        </row>
        <row r="29">
          <cell r="C29">
            <v>3026039239.6100001</v>
          </cell>
          <cell r="D29">
            <v>5685014068</v>
          </cell>
        </row>
        <row r="30">
          <cell r="C30">
            <v>47209862.119999997</v>
          </cell>
          <cell r="D30">
            <v>152570</v>
          </cell>
        </row>
        <row r="31">
          <cell r="C31">
            <v>2547699651.4099998</v>
          </cell>
          <cell r="D31">
            <v>5653029610</v>
          </cell>
        </row>
        <row r="32">
          <cell r="C32">
            <v>89679655</v>
          </cell>
          <cell r="D32">
            <v>1320000</v>
          </cell>
        </row>
        <row r="33">
          <cell r="C33">
            <v>341450071.07999998</v>
          </cell>
          <cell r="D33">
            <v>30511888</v>
          </cell>
        </row>
        <row r="34">
          <cell r="C34">
            <v>629571213</v>
          </cell>
          <cell r="D34">
            <v>68515486</v>
          </cell>
        </row>
        <row r="35">
          <cell r="C35">
            <v>0</v>
          </cell>
          <cell r="D35">
            <v>0</v>
          </cell>
        </row>
        <row r="36">
          <cell r="C36">
            <v>0</v>
          </cell>
          <cell r="D36">
            <v>0</v>
          </cell>
        </row>
        <row r="37">
          <cell r="C37">
            <v>241732095</v>
          </cell>
          <cell r="D37">
            <v>0</v>
          </cell>
        </row>
        <row r="38">
          <cell r="C38">
            <v>387839118</v>
          </cell>
          <cell r="D38">
            <v>68515486</v>
          </cell>
        </row>
        <row r="39">
          <cell r="C39">
            <v>4200782374.4099998</v>
          </cell>
          <cell r="D39">
            <v>1936553759</v>
          </cell>
        </row>
        <row r="40">
          <cell r="C40">
            <v>4174683462.4099998</v>
          </cell>
          <cell r="D40">
            <v>1864186785</v>
          </cell>
        </row>
        <row r="41">
          <cell r="C41">
            <v>0</v>
          </cell>
          <cell r="D41">
            <v>0</v>
          </cell>
        </row>
        <row r="42">
          <cell r="C42">
            <v>0</v>
          </cell>
          <cell r="D42">
            <v>72366974</v>
          </cell>
        </row>
        <row r="43">
          <cell r="C43">
            <v>26098912</v>
          </cell>
          <cell r="D43">
            <v>0</v>
          </cell>
        </row>
        <row r="44">
          <cell r="C44">
            <v>0</v>
          </cell>
          <cell r="D44">
            <v>0</v>
          </cell>
        </row>
        <row r="45">
          <cell r="C45">
            <v>0</v>
          </cell>
          <cell r="D45">
            <v>0</v>
          </cell>
        </row>
        <row r="46">
          <cell r="C46">
            <v>1589432717.47</v>
          </cell>
          <cell r="D46">
            <v>122660991</v>
          </cell>
        </row>
        <row r="47">
          <cell r="C47">
            <v>422674134.5</v>
          </cell>
          <cell r="D47">
            <v>6398243</v>
          </cell>
        </row>
        <row r="48">
          <cell r="C48">
            <v>0</v>
          </cell>
          <cell r="D48">
            <v>93248051</v>
          </cell>
        </row>
        <row r="49">
          <cell r="C49">
            <v>1164288470.1800001</v>
          </cell>
          <cell r="D49">
            <v>22946896</v>
          </cell>
        </row>
        <row r="50">
          <cell r="C50">
            <v>2470112.79</v>
          </cell>
          <cell r="D50">
            <v>0</v>
          </cell>
        </row>
        <row r="51">
          <cell r="C51">
            <v>0</v>
          </cell>
          <cell r="D51">
            <v>0</v>
          </cell>
        </row>
        <row r="52">
          <cell r="C52">
            <v>0</v>
          </cell>
          <cell r="D52">
            <v>0</v>
          </cell>
        </row>
        <row r="53">
          <cell r="C53">
            <v>0</v>
          </cell>
          <cell r="D53">
            <v>67801</v>
          </cell>
        </row>
        <row r="54">
          <cell r="C54">
            <v>0</v>
          </cell>
          <cell r="D54">
            <v>393704326</v>
          </cell>
        </row>
        <row r="55">
          <cell r="C55">
            <v>14489080</v>
          </cell>
          <cell r="D55">
            <v>174567</v>
          </cell>
        </row>
        <row r="56">
          <cell r="C56">
            <v>0</v>
          </cell>
          <cell r="D56">
            <v>0</v>
          </cell>
        </row>
        <row r="57">
          <cell r="C57">
            <v>14489080</v>
          </cell>
          <cell r="D57">
            <v>174567</v>
          </cell>
        </row>
        <row r="58">
          <cell r="C58">
            <v>2690343873.1199999</v>
          </cell>
          <cell r="D58">
            <v>314262053</v>
          </cell>
        </row>
        <row r="59">
          <cell r="C59">
            <v>2267505078.1199999</v>
          </cell>
          <cell r="D59">
            <v>108850876</v>
          </cell>
        </row>
        <row r="60">
          <cell r="C60">
            <v>1998602284.53</v>
          </cell>
          <cell r="D60">
            <v>108850876</v>
          </cell>
        </row>
        <row r="61">
          <cell r="C61">
            <v>251845037.59</v>
          </cell>
          <cell r="D61">
            <v>0</v>
          </cell>
        </row>
        <row r="62">
          <cell r="C62">
            <v>17057756</v>
          </cell>
          <cell r="D62">
            <v>0</v>
          </cell>
        </row>
        <row r="63">
          <cell r="C63">
            <v>100114861.01000001</v>
          </cell>
          <cell r="D63">
            <v>6080145</v>
          </cell>
        </row>
        <row r="64">
          <cell r="C64">
            <v>717588</v>
          </cell>
          <cell r="D64">
            <v>0</v>
          </cell>
        </row>
        <row r="65">
          <cell r="C65">
            <v>98179166.010000005</v>
          </cell>
          <cell r="D65">
            <v>6080145</v>
          </cell>
        </row>
        <row r="66">
          <cell r="C66">
            <v>1218107</v>
          </cell>
          <cell r="D66">
            <v>0</v>
          </cell>
        </row>
        <row r="67">
          <cell r="C67">
            <v>322723933.99000001</v>
          </cell>
          <cell r="D67">
            <v>199331032</v>
          </cell>
        </row>
        <row r="68">
          <cell r="C68">
            <v>178435777.86000001</v>
          </cell>
          <cell r="D68">
            <v>23947457</v>
          </cell>
        </row>
        <row r="69">
          <cell r="C69">
            <v>79658792</v>
          </cell>
          <cell r="D69">
            <v>167909201</v>
          </cell>
        </row>
        <row r="70">
          <cell r="C70">
            <v>64629364.130000003</v>
          </cell>
          <cell r="D70">
            <v>7474374</v>
          </cell>
        </row>
        <row r="71">
          <cell r="C71">
            <v>0</v>
          </cell>
          <cell r="D71">
            <v>0</v>
          </cell>
        </row>
        <row r="72">
          <cell r="C72">
            <v>413170794.35000002</v>
          </cell>
          <cell r="D72">
            <v>150243769</v>
          </cell>
        </row>
        <row r="73">
          <cell r="C73">
            <v>175642578.31</v>
          </cell>
          <cell r="D73">
            <v>19164733</v>
          </cell>
        </row>
        <row r="74">
          <cell r="C74">
            <v>156093033.31</v>
          </cell>
          <cell r="D74">
            <v>15458266</v>
          </cell>
        </row>
        <row r="75">
          <cell r="C75">
            <v>19549545</v>
          </cell>
          <cell r="D75">
            <v>3706467</v>
          </cell>
        </row>
        <row r="76">
          <cell r="C76">
            <v>234632855.03999999</v>
          </cell>
          <cell r="D76">
            <v>130977036</v>
          </cell>
        </row>
        <row r="77">
          <cell r="C77">
            <v>232992233.81999999</v>
          </cell>
          <cell r="D77">
            <v>98298270</v>
          </cell>
        </row>
        <row r="78">
          <cell r="C78">
            <v>2627282.2200000002</v>
          </cell>
          <cell r="D78">
            <v>43813</v>
          </cell>
        </row>
        <row r="79">
          <cell r="C79">
            <v>0</v>
          </cell>
          <cell r="D79">
            <v>32495149</v>
          </cell>
        </row>
        <row r="80">
          <cell r="C80">
            <v>-986661</v>
          </cell>
          <cell r="D80">
            <v>139804</v>
          </cell>
        </row>
        <row r="81">
          <cell r="C81">
            <v>2895361</v>
          </cell>
          <cell r="D81">
            <v>102000</v>
          </cell>
        </row>
        <row r="82">
          <cell r="C82">
            <v>791570694.79999995</v>
          </cell>
          <cell r="D82">
            <v>8390641</v>
          </cell>
        </row>
        <row r="83">
          <cell r="C83">
            <v>14667100</v>
          </cell>
          <cell r="D83">
            <v>3500440</v>
          </cell>
        </row>
        <row r="84">
          <cell r="C84">
            <v>715500767.03999996</v>
          </cell>
          <cell r="D84">
            <v>0</v>
          </cell>
        </row>
        <row r="85">
          <cell r="C85">
            <v>61402827.759999998</v>
          </cell>
          <cell r="D85">
            <v>4890201</v>
          </cell>
        </row>
        <row r="86">
          <cell r="C86">
            <v>0</v>
          </cell>
          <cell r="D86">
            <v>0</v>
          </cell>
        </row>
        <row r="87">
          <cell r="C87">
            <v>16410255840.59</v>
          </cell>
          <cell r="D87">
            <v>9263846004</v>
          </cell>
        </row>
        <row r="88">
          <cell r="C88">
            <v>1413088275</v>
          </cell>
          <cell r="D88">
            <v>4387882</v>
          </cell>
        </row>
        <row r="90">
          <cell r="C90">
            <v>5781383667.4899998</v>
          </cell>
          <cell r="D90">
            <v>1756186111</v>
          </cell>
        </row>
        <row r="91">
          <cell r="C91">
            <v>3758655121</v>
          </cell>
          <cell r="D91">
            <v>1248361139</v>
          </cell>
        </row>
        <row r="92">
          <cell r="C92">
            <v>3758655121</v>
          </cell>
          <cell r="D92">
            <v>1248361139</v>
          </cell>
        </row>
        <row r="93">
          <cell r="C93">
            <v>0</v>
          </cell>
          <cell r="D93">
            <v>0</v>
          </cell>
        </row>
        <row r="94">
          <cell r="C94">
            <v>0</v>
          </cell>
          <cell r="D94">
            <v>0</v>
          </cell>
        </row>
        <row r="95">
          <cell r="C95">
            <v>76161592</v>
          </cell>
          <cell r="D95">
            <v>0</v>
          </cell>
        </row>
        <row r="96">
          <cell r="C96">
            <v>252231176.30000001</v>
          </cell>
          <cell r="D96">
            <v>15889097</v>
          </cell>
        </row>
        <row r="97">
          <cell r="C97">
            <v>161470581</v>
          </cell>
          <cell r="D97">
            <v>0</v>
          </cell>
        </row>
        <row r="98">
          <cell r="C98">
            <v>88045535.299999997</v>
          </cell>
          <cell r="D98">
            <v>15889097</v>
          </cell>
        </row>
        <row r="99">
          <cell r="C99">
            <v>2715060</v>
          </cell>
          <cell r="D99">
            <v>0</v>
          </cell>
        </row>
        <row r="100">
          <cell r="C100">
            <v>1541869263</v>
          </cell>
          <cell r="D100">
            <v>221789501</v>
          </cell>
        </row>
        <row r="101">
          <cell r="C101">
            <v>1182690914</v>
          </cell>
          <cell r="D101">
            <v>231555471</v>
          </cell>
        </row>
        <row r="102">
          <cell r="C102">
            <v>299465148</v>
          </cell>
          <cell r="D102">
            <v>0</v>
          </cell>
        </row>
        <row r="103">
          <cell r="C103">
            <v>0</v>
          </cell>
          <cell r="D103">
            <v>0</v>
          </cell>
        </row>
        <row r="104">
          <cell r="C104">
            <v>0</v>
          </cell>
          <cell r="D104">
            <v>9765970</v>
          </cell>
        </row>
        <row r="105">
          <cell r="C105">
            <v>59713201</v>
          </cell>
          <cell r="D105">
            <v>0</v>
          </cell>
        </row>
        <row r="106">
          <cell r="C106">
            <v>705666588.50999999</v>
          </cell>
          <cell r="D106">
            <v>278166085</v>
          </cell>
        </row>
        <row r="107">
          <cell r="C107">
            <v>827009405</v>
          </cell>
          <cell r="D107">
            <v>185876335</v>
          </cell>
        </row>
        <row r="108">
          <cell r="C108">
            <v>341534114.68000001</v>
          </cell>
          <cell r="D108">
            <v>198644427</v>
          </cell>
        </row>
        <row r="109">
          <cell r="C109">
            <v>67724783</v>
          </cell>
          <cell r="D109">
            <v>20787803</v>
          </cell>
        </row>
        <row r="110">
          <cell r="C110">
            <v>157269350</v>
          </cell>
          <cell r="D110">
            <v>0</v>
          </cell>
        </row>
        <row r="111">
          <cell r="C111">
            <v>8742395014</v>
          </cell>
          <cell r="D111">
            <v>6760963292</v>
          </cell>
        </row>
        <row r="112">
          <cell r="C112">
            <v>3849941135</v>
          </cell>
          <cell r="D112">
            <v>35787802</v>
          </cell>
        </row>
        <row r="113">
          <cell r="C113">
            <v>0</v>
          </cell>
          <cell r="D113">
            <v>6633047861</v>
          </cell>
        </row>
        <row r="114">
          <cell r="C114">
            <v>4837107547</v>
          </cell>
          <cell r="D114">
            <v>92127629</v>
          </cell>
        </row>
        <row r="115">
          <cell r="C115">
            <v>46106682</v>
          </cell>
          <cell r="D115">
            <v>0</v>
          </cell>
        </row>
        <row r="116">
          <cell r="C116">
            <v>0</v>
          </cell>
          <cell r="D116">
            <v>0</v>
          </cell>
        </row>
        <row r="117">
          <cell r="C117">
            <v>9239650</v>
          </cell>
          <cell r="D117">
            <v>0</v>
          </cell>
        </row>
        <row r="118">
          <cell r="C118">
            <v>0</v>
          </cell>
          <cell r="D118">
            <v>396818804</v>
          </cell>
        </row>
        <row r="119">
          <cell r="C119">
            <v>65325194.409999996</v>
          </cell>
          <cell r="D119">
            <v>6115627</v>
          </cell>
        </row>
        <row r="120">
          <cell r="C120">
            <v>45114383.409999996</v>
          </cell>
          <cell r="D120">
            <v>6115627</v>
          </cell>
        </row>
        <row r="121">
          <cell r="C121">
            <v>20210811</v>
          </cell>
          <cell r="D121">
            <v>0</v>
          </cell>
        </row>
        <row r="122">
          <cell r="C122">
            <v>40508293</v>
          </cell>
          <cell r="D122">
            <v>11622758</v>
          </cell>
        </row>
        <row r="123">
          <cell r="C123">
            <v>26876606</v>
          </cell>
          <cell r="D123">
            <v>1646248</v>
          </cell>
        </row>
        <row r="124">
          <cell r="C124">
            <v>13631687</v>
          </cell>
          <cell r="D124">
            <v>9976510</v>
          </cell>
        </row>
        <row r="125">
          <cell r="C125">
            <v>0</v>
          </cell>
          <cell r="D125">
            <v>86423741</v>
          </cell>
        </row>
        <row r="126">
          <cell r="C126">
            <v>1373077852.6900001</v>
          </cell>
          <cell r="D126">
            <v>236811732</v>
          </cell>
        </row>
        <row r="127">
          <cell r="C127">
            <v>110832480.15000001</v>
          </cell>
          <cell r="D127">
            <v>169069</v>
          </cell>
        </row>
        <row r="128">
          <cell r="C128">
            <v>109461058.65000001</v>
          </cell>
          <cell r="D128">
            <v>169069</v>
          </cell>
        </row>
        <row r="129">
          <cell r="C129">
            <v>0</v>
          </cell>
          <cell r="D129">
            <v>0</v>
          </cell>
        </row>
        <row r="130">
          <cell r="C130">
            <v>1371421.5</v>
          </cell>
          <cell r="D130">
            <v>0</v>
          </cell>
        </row>
        <row r="131">
          <cell r="C131">
            <v>663508603.45000005</v>
          </cell>
          <cell r="D131">
            <v>40997742</v>
          </cell>
        </row>
        <row r="132">
          <cell r="C132">
            <v>662962372.90999997</v>
          </cell>
          <cell r="D132">
            <v>40997742</v>
          </cell>
        </row>
        <row r="133">
          <cell r="C133">
            <v>0</v>
          </cell>
          <cell r="D133">
            <v>0</v>
          </cell>
        </row>
        <row r="134">
          <cell r="C134">
            <v>546230.54</v>
          </cell>
          <cell r="D134">
            <v>0</v>
          </cell>
        </row>
        <row r="135">
          <cell r="C135">
            <v>598736769.09000003</v>
          </cell>
          <cell r="D135">
            <v>195644921</v>
          </cell>
        </row>
        <row r="136">
          <cell r="C136">
            <v>386626295.97000003</v>
          </cell>
          <cell r="D136">
            <v>176909907</v>
          </cell>
        </row>
        <row r="137">
          <cell r="C137">
            <v>8607324</v>
          </cell>
          <cell r="D137">
            <v>0</v>
          </cell>
        </row>
        <row r="138">
          <cell r="C138">
            <v>203503149.12</v>
          </cell>
          <cell r="D138">
            <v>18735014</v>
          </cell>
        </row>
        <row r="139">
          <cell r="C139">
            <v>250296469</v>
          </cell>
          <cell r="D139">
            <v>8903939</v>
          </cell>
        </row>
        <row r="140">
          <cell r="C140">
            <v>0</v>
          </cell>
          <cell r="D140">
            <v>0</v>
          </cell>
        </row>
        <row r="141">
          <cell r="C141">
            <v>16410255840.59</v>
          </cell>
          <cell r="D141">
            <v>9263846004</v>
          </cell>
        </row>
        <row r="142">
          <cell r="C142">
            <v>1413088275</v>
          </cell>
          <cell r="D142">
            <v>4387882</v>
          </cell>
        </row>
      </sheetData>
      <sheetData sheetId="17">
        <row r="4">
          <cell r="C4">
            <v>7583090592.6000004</v>
          </cell>
          <cell r="D4">
            <v>2073204793</v>
          </cell>
          <cell r="E4">
            <v>9656295385.6000004</v>
          </cell>
        </row>
        <row r="5">
          <cell r="C5">
            <v>6565580396.1499996</v>
          </cell>
          <cell r="D5">
            <v>1659984797</v>
          </cell>
          <cell r="E5">
            <v>8225565193.1499996</v>
          </cell>
        </row>
        <row r="6">
          <cell r="C6">
            <v>8318572565.7600002</v>
          </cell>
          <cell r="D6">
            <v>1740503350</v>
          </cell>
          <cell r="E6">
            <v>10059075915.76</v>
          </cell>
        </row>
        <row r="7">
          <cell r="C7">
            <v>6823610</v>
          </cell>
          <cell r="D7">
            <v>0</v>
          </cell>
          <cell r="E7">
            <v>6823610</v>
          </cell>
        </row>
        <row r="8">
          <cell r="C8">
            <v>0</v>
          </cell>
          <cell r="D8">
            <v>0</v>
          </cell>
          <cell r="E8">
            <v>0</v>
          </cell>
        </row>
        <row r="9">
          <cell r="C9">
            <v>8258751</v>
          </cell>
          <cell r="D9">
            <v>0</v>
          </cell>
          <cell r="E9">
            <v>8258751</v>
          </cell>
        </row>
        <row r="10">
          <cell r="C10">
            <v>1778599961.79</v>
          </cell>
          <cell r="D10">
            <v>80905000</v>
          </cell>
          <cell r="E10">
            <v>1859504961.79</v>
          </cell>
        </row>
        <row r="11">
          <cell r="C11">
            <v>-161301349</v>
          </cell>
          <cell r="D11">
            <v>-186034</v>
          </cell>
          <cell r="E11">
            <v>-161487383</v>
          </cell>
        </row>
        <row r="12">
          <cell r="C12">
            <v>-10301290</v>
          </cell>
          <cell r="D12">
            <v>0</v>
          </cell>
          <cell r="E12">
            <v>-10301290</v>
          </cell>
        </row>
        <row r="13">
          <cell r="C13">
            <v>-123957125.81999999</v>
          </cell>
          <cell r="D13">
            <v>200413</v>
          </cell>
          <cell r="E13">
            <v>-123756712.81999999</v>
          </cell>
        </row>
        <row r="14">
          <cell r="C14">
            <v>365431119.94</v>
          </cell>
          <cell r="D14">
            <v>378430317</v>
          </cell>
          <cell r="E14">
            <v>743861436.94000006</v>
          </cell>
        </row>
        <row r="15">
          <cell r="C15">
            <v>0</v>
          </cell>
          <cell r="D15">
            <v>0</v>
          </cell>
          <cell r="E15">
            <v>0</v>
          </cell>
        </row>
        <row r="16">
          <cell r="C16">
            <v>39040461</v>
          </cell>
          <cell r="D16">
            <v>0</v>
          </cell>
          <cell r="E16">
            <v>39040461</v>
          </cell>
        </row>
        <row r="17">
          <cell r="C17">
            <v>37025557</v>
          </cell>
          <cell r="D17">
            <v>0</v>
          </cell>
          <cell r="E17">
            <v>37025557</v>
          </cell>
        </row>
        <row r="18">
          <cell r="C18">
            <v>0</v>
          </cell>
          <cell r="D18">
            <v>0</v>
          </cell>
          <cell r="E18">
            <v>0</v>
          </cell>
        </row>
        <row r="19">
          <cell r="C19">
            <v>2014904</v>
          </cell>
          <cell r="D19">
            <v>0</v>
          </cell>
          <cell r="E19">
            <v>2014904</v>
          </cell>
        </row>
        <row r="20">
          <cell r="C20">
            <v>216813851.22</v>
          </cell>
          <cell r="D20">
            <v>278198017</v>
          </cell>
          <cell r="E20">
            <v>495011868.22000003</v>
          </cell>
        </row>
        <row r="21">
          <cell r="C21">
            <v>10215175.01</v>
          </cell>
          <cell r="D21">
            <v>18469087</v>
          </cell>
          <cell r="E21">
            <v>28684262.009999998</v>
          </cell>
        </row>
        <row r="22">
          <cell r="C22">
            <v>71885694</v>
          </cell>
          <cell r="D22">
            <v>73992647</v>
          </cell>
          <cell r="E22">
            <v>145878341</v>
          </cell>
        </row>
        <row r="23">
          <cell r="C23">
            <v>14068728.710000001</v>
          </cell>
          <cell r="D23">
            <v>398281</v>
          </cell>
          <cell r="E23">
            <v>14467009.710000001</v>
          </cell>
        </row>
        <row r="24">
          <cell r="C24">
            <v>12352555.710000001</v>
          </cell>
          <cell r="D24">
            <v>0</v>
          </cell>
          <cell r="E24">
            <v>12352555.710000001</v>
          </cell>
        </row>
        <row r="25">
          <cell r="C25">
            <v>1716173</v>
          </cell>
          <cell r="D25">
            <v>398281</v>
          </cell>
          <cell r="E25">
            <v>2114454</v>
          </cell>
        </row>
        <row r="26">
          <cell r="C26">
            <v>0</v>
          </cell>
          <cell r="D26">
            <v>0</v>
          </cell>
          <cell r="E26">
            <v>0</v>
          </cell>
        </row>
        <row r="27">
          <cell r="C27">
            <v>13407210</v>
          </cell>
          <cell r="D27">
            <v>7372285</v>
          </cell>
          <cell r="E27">
            <v>20779495</v>
          </cell>
        </row>
        <row r="28">
          <cell r="C28">
            <v>460037096.47000003</v>
          </cell>
          <cell r="D28">
            <v>21512425</v>
          </cell>
          <cell r="E28">
            <v>481549521.47000003</v>
          </cell>
        </row>
        <row r="29">
          <cell r="C29">
            <v>101278539.97</v>
          </cell>
          <cell r="D29">
            <v>1509949</v>
          </cell>
          <cell r="E29">
            <v>102788488.97</v>
          </cell>
        </row>
        <row r="30">
          <cell r="C30">
            <v>90763440.069999993</v>
          </cell>
          <cell r="D30">
            <v>11767305</v>
          </cell>
          <cell r="E30">
            <v>102530745.06999999</v>
          </cell>
        </row>
        <row r="31">
          <cell r="C31">
            <v>7255307784.9200001</v>
          </cell>
          <cell r="D31">
            <v>1871858408</v>
          </cell>
          <cell r="E31">
            <v>9127166192.9200001</v>
          </cell>
        </row>
        <row r="32">
          <cell r="C32">
            <v>3077965552.3000002</v>
          </cell>
          <cell r="D32">
            <v>423501217</v>
          </cell>
          <cell r="E32">
            <v>3501466769.3000002</v>
          </cell>
        </row>
        <row r="33">
          <cell r="C33">
            <v>3568609583.0599999</v>
          </cell>
          <cell r="D33">
            <v>436890807</v>
          </cell>
          <cell r="E33">
            <v>4005500390.0599999</v>
          </cell>
        </row>
        <row r="34">
          <cell r="C34">
            <v>63987326</v>
          </cell>
          <cell r="D34">
            <v>0</v>
          </cell>
          <cell r="E34">
            <v>63987326</v>
          </cell>
        </row>
        <row r="35">
          <cell r="C35">
            <v>5081809</v>
          </cell>
          <cell r="D35">
            <v>0</v>
          </cell>
          <cell r="E35">
            <v>5081809</v>
          </cell>
        </row>
        <row r="36">
          <cell r="C36">
            <v>555842849.60000002</v>
          </cell>
          <cell r="D36">
            <v>21040613</v>
          </cell>
          <cell r="E36">
            <v>576883462.60000002</v>
          </cell>
        </row>
        <row r="37">
          <cell r="C37">
            <v>679711684</v>
          </cell>
          <cell r="D37">
            <v>93583</v>
          </cell>
          <cell r="E37">
            <v>679805267</v>
          </cell>
        </row>
        <row r="38">
          <cell r="C38">
            <v>-4955800</v>
          </cell>
          <cell r="D38">
            <v>0</v>
          </cell>
          <cell r="E38">
            <v>-4955800</v>
          </cell>
        </row>
        <row r="39">
          <cell r="C39">
            <v>550399530.15999997</v>
          </cell>
          <cell r="D39">
            <v>-7557440</v>
          </cell>
          <cell r="E39">
            <v>542842090.15999997</v>
          </cell>
        </row>
        <row r="40">
          <cell r="C40">
            <v>-20965862.789999999</v>
          </cell>
          <cell r="D40">
            <v>699392441</v>
          </cell>
          <cell r="E40">
            <v>678426578.21000004</v>
          </cell>
        </row>
        <row r="41">
          <cell r="C41">
            <v>0</v>
          </cell>
          <cell r="D41">
            <v>699392441</v>
          </cell>
          <cell r="E41">
            <v>699392441</v>
          </cell>
        </row>
        <row r="42">
          <cell r="C42">
            <v>0</v>
          </cell>
          <cell r="D42">
            <v>719155771</v>
          </cell>
          <cell r="E42">
            <v>719155771</v>
          </cell>
        </row>
        <row r="43">
          <cell r="C43">
            <v>0</v>
          </cell>
          <cell r="D43">
            <v>19763330</v>
          </cell>
          <cell r="E43">
            <v>19763330</v>
          </cell>
        </row>
        <row r="44">
          <cell r="C44">
            <v>0</v>
          </cell>
          <cell r="D44">
            <v>0</v>
          </cell>
          <cell r="E44">
            <v>0</v>
          </cell>
        </row>
        <row r="45">
          <cell r="C45">
            <v>0</v>
          </cell>
          <cell r="D45">
            <v>0</v>
          </cell>
          <cell r="E45">
            <v>0</v>
          </cell>
        </row>
        <row r="46">
          <cell r="C46">
            <v>0</v>
          </cell>
          <cell r="D46">
            <v>0</v>
          </cell>
          <cell r="E46">
            <v>0</v>
          </cell>
        </row>
        <row r="47">
          <cell r="C47">
            <v>-20965862.789999999</v>
          </cell>
          <cell r="D47">
            <v>0</v>
          </cell>
          <cell r="E47">
            <v>-20965862.789999999</v>
          </cell>
        </row>
        <row r="48">
          <cell r="C48">
            <v>-21454383</v>
          </cell>
          <cell r="D48">
            <v>0</v>
          </cell>
          <cell r="E48">
            <v>-21454383</v>
          </cell>
        </row>
        <row r="49">
          <cell r="C49">
            <v>-488520.21</v>
          </cell>
          <cell r="D49">
            <v>0</v>
          </cell>
          <cell r="E49">
            <v>-488520.21</v>
          </cell>
        </row>
        <row r="50">
          <cell r="C50">
            <v>0</v>
          </cell>
          <cell r="D50">
            <v>155124697</v>
          </cell>
          <cell r="E50">
            <v>155124697</v>
          </cell>
        </row>
        <row r="51">
          <cell r="C51">
            <v>0</v>
          </cell>
          <cell r="D51">
            <v>155153215</v>
          </cell>
          <cell r="E51">
            <v>155153215</v>
          </cell>
        </row>
        <row r="52">
          <cell r="C52">
            <v>0</v>
          </cell>
          <cell r="D52">
            <v>28518</v>
          </cell>
          <cell r="E52">
            <v>28518</v>
          </cell>
        </row>
        <row r="53">
          <cell r="C53">
            <v>173042307.25999999</v>
          </cell>
          <cell r="D53">
            <v>536337</v>
          </cell>
          <cell r="E53">
            <v>173578644.25999999</v>
          </cell>
        </row>
        <row r="54">
          <cell r="C54">
            <v>36546808</v>
          </cell>
          <cell r="D54">
            <v>0</v>
          </cell>
          <cell r="E54">
            <v>36546808</v>
          </cell>
        </row>
        <row r="55">
          <cell r="C55">
            <v>136495499.25999999</v>
          </cell>
          <cell r="D55">
            <v>536337</v>
          </cell>
          <cell r="E55">
            <v>137031836.25999999</v>
          </cell>
        </row>
        <row r="56">
          <cell r="C56">
            <v>3484074928.77</v>
          </cell>
          <cell r="D56">
            <v>484706662</v>
          </cell>
          <cell r="E56">
            <v>3968781590.77</v>
          </cell>
        </row>
        <row r="57">
          <cell r="C57">
            <v>2005933871.3900001</v>
          </cell>
          <cell r="D57">
            <v>293156952</v>
          </cell>
          <cell r="E57">
            <v>2299090823.3900003</v>
          </cell>
        </row>
        <row r="58">
          <cell r="C58">
            <v>1122115560</v>
          </cell>
          <cell r="D58">
            <v>230844462</v>
          </cell>
          <cell r="E58">
            <v>1352960022</v>
          </cell>
        </row>
        <row r="59">
          <cell r="C59">
            <v>649603851</v>
          </cell>
          <cell r="D59">
            <v>48595717</v>
          </cell>
          <cell r="E59">
            <v>698199568</v>
          </cell>
        </row>
        <row r="60">
          <cell r="C60">
            <v>239432392.91</v>
          </cell>
          <cell r="D60">
            <v>13716773</v>
          </cell>
          <cell r="E60">
            <v>253149165.91</v>
          </cell>
        </row>
        <row r="61">
          <cell r="C61">
            <v>-5217932.5199999996</v>
          </cell>
          <cell r="D61">
            <v>0</v>
          </cell>
          <cell r="E61">
            <v>-5217932.5199999996</v>
          </cell>
        </row>
        <row r="62">
          <cell r="C62">
            <v>1478141057.3800001</v>
          </cell>
          <cell r="D62">
            <v>191549710</v>
          </cell>
          <cell r="E62">
            <v>1669690767.3800001</v>
          </cell>
        </row>
        <row r="63">
          <cell r="C63">
            <v>114296935.34999999</v>
          </cell>
          <cell r="D63">
            <v>12911799</v>
          </cell>
          <cell r="E63">
            <v>127208734.34999999</v>
          </cell>
        </row>
        <row r="64">
          <cell r="C64">
            <v>589167573</v>
          </cell>
          <cell r="D64">
            <v>83844517</v>
          </cell>
          <cell r="E64">
            <v>673012090</v>
          </cell>
        </row>
        <row r="65">
          <cell r="C65">
            <v>339410373</v>
          </cell>
          <cell r="D65">
            <v>52092642</v>
          </cell>
          <cell r="E65">
            <v>391503015</v>
          </cell>
        </row>
        <row r="66">
          <cell r="C66">
            <v>83702590</v>
          </cell>
          <cell r="D66">
            <v>5157169</v>
          </cell>
          <cell r="E66">
            <v>88859759</v>
          </cell>
        </row>
        <row r="67">
          <cell r="C67">
            <v>108364659</v>
          </cell>
          <cell r="D67">
            <v>20753207</v>
          </cell>
          <cell r="E67">
            <v>129117866</v>
          </cell>
        </row>
        <row r="68">
          <cell r="C68">
            <v>9823764</v>
          </cell>
          <cell r="D68">
            <v>0</v>
          </cell>
          <cell r="E68">
            <v>9823764</v>
          </cell>
        </row>
        <row r="69">
          <cell r="C69">
            <v>47866187</v>
          </cell>
          <cell r="D69">
            <v>5841499</v>
          </cell>
          <cell r="E69">
            <v>53707686</v>
          </cell>
        </row>
        <row r="70">
          <cell r="C70">
            <v>109537948</v>
          </cell>
          <cell r="D70">
            <v>10226825</v>
          </cell>
          <cell r="E70">
            <v>119764773</v>
          </cell>
        </row>
        <row r="71">
          <cell r="C71">
            <v>665138601.02999997</v>
          </cell>
          <cell r="D71">
            <v>84566569</v>
          </cell>
          <cell r="E71">
            <v>749705170.02999997</v>
          </cell>
        </row>
        <row r="72">
          <cell r="C72">
            <v>465618669.56999999</v>
          </cell>
          <cell r="D72">
            <v>65922920</v>
          </cell>
          <cell r="E72">
            <v>531541589.56999999</v>
          </cell>
        </row>
        <row r="73">
          <cell r="C73">
            <v>93166568.819999993</v>
          </cell>
          <cell r="D73">
            <v>7113340</v>
          </cell>
          <cell r="E73">
            <v>100279908.81999999</v>
          </cell>
        </row>
        <row r="74">
          <cell r="C74">
            <v>106353362.64</v>
          </cell>
          <cell r="D74">
            <v>11530309</v>
          </cell>
          <cell r="E74">
            <v>117883671.64</v>
          </cell>
        </row>
        <row r="75">
          <cell r="C75">
            <v>104299972.06999999</v>
          </cell>
          <cell r="D75">
            <v>88125288</v>
          </cell>
          <cell r="E75">
            <v>192425260.06999999</v>
          </cell>
        </row>
        <row r="76">
          <cell r="C76">
            <v>20669727</v>
          </cell>
          <cell r="D76">
            <v>0</v>
          </cell>
          <cell r="E76">
            <v>20669727</v>
          </cell>
        </row>
        <row r="77">
          <cell r="C77">
            <v>5936153</v>
          </cell>
          <cell r="D77">
            <v>997957</v>
          </cell>
          <cell r="E77">
            <v>6934110</v>
          </cell>
        </row>
        <row r="78">
          <cell r="C78">
            <v>8572735.0700000003</v>
          </cell>
          <cell r="D78">
            <v>349248</v>
          </cell>
          <cell r="E78">
            <v>8921983.0700000003</v>
          </cell>
        </row>
        <row r="79">
          <cell r="C79">
            <v>68480145</v>
          </cell>
          <cell r="D79">
            <v>73820220</v>
          </cell>
          <cell r="E79">
            <v>142300365</v>
          </cell>
        </row>
        <row r="80">
          <cell r="C80">
            <v>106753</v>
          </cell>
          <cell r="D80">
            <v>0</v>
          </cell>
          <cell r="E80">
            <v>106753</v>
          </cell>
        </row>
        <row r="81">
          <cell r="C81">
            <v>309</v>
          </cell>
          <cell r="D81">
            <v>0</v>
          </cell>
          <cell r="E81">
            <v>309</v>
          </cell>
        </row>
        <row r="82">
          <cell r="C82">
            <v>97788</v>
          </cell>
          <cell r="D82">
            <v>0</v>
          </cell>
          <cell r="E82">
            <v>97788</v>
          </cell>
        </row>
        <row r="83">
          <cell r="C83">
            <v>8656</v>
          </cell>
          <cell r="D83">
            <v>0</v>
          </cell>
          <cell r="E83">
            <v>8656</v>
          </cell>
        </row>
        <row r="84">
          <cell r="C84">
            <v>534459</v>
          </cell>
          <cell r="D84">
            <v>12957863</v>
          </cell>
          <cell r="E84">
            <v>13492322</v>
          </cell>
        </row>
        <row r="85">
          <cell r="C85">
            <v>425696346.66000003</v>
          </cell>
          <cell r="D85">
            <v>20762033</v>
          </cell>
          <cell r="E85">
            <v>446458379.66000003</v>
          </cell>
        </row>
        <row r="86">
          <cell r="C86">
            <v>0</v>
          </cell>
          <cell r="D86">
            <v>0</v>
          </cell>
          <cell r="E86">
            <v>0</v>
          </cell>
        </row>
        <row r="87">
          <cell r="C87">
            <v>425696346.66000003</v>
          </cell>
          <cell r="D87">
            <v>20762033</v>
          </cell>
          <cell r="E87">
            <v>446458379.66000003</v>
          </cell>
        </row>
        <row r="88">
          <cell r="C88">
            <v>-33615887</v>
          </cell>
          <cell r="D88">
            <v>-3299157</v>
          </cell>
          <cell r="E88">
            <v>-36915044</v>
          </cell>
        </row>
        <row r="89">
          <cell r="C89">
            <v>44810427.649999999</v>
          </cell>
          <cell r="D89">
            <v>3008890</v>
          </cell>
          <cell r="E89">
            <v>47819317.649999999</v>
          </cell>
        </row>
        <row r="90">
          <cell r="C90">
            <v>395507590.68000001</v>
          </cell>
          <cell r="D90">
            <v>222134188</v>
          </cell>
          <cell r="E90">
            <v>617641778.68000007</v>
          </cell>
        </row>
        <row r="91">
          <cell r="C91">
            <v>67724783</v>
          </cell>
          <cell r="D91">
            <v>20787803</v>
          </cell>
          <cell r="E91">
            <v>88512586</v>
          </cell>
        </row>
        <row r="92">
          <cell r="C92">
            <v>53973476</v>
          </cell>
          <cell r="D92">
            <v>23489761</v>
          </cell>
          <cell r="E92">
            <v>77463237</v>
          </cell>
        </row>
        <row r="93">
          <cell r="C93">
            <v>0</v>
          </cell>
          <cell r="D93">
            <v>0</v>
          </cell>
          <cell r="E93">
            <v>0</v>
          </cell>
        </row>
        <row r="94">
          <cell r="C94">
            <v>341534114.68000001</v>
          </cell>
          <cell r="D94">
            <v>198644427</v>
          </cell>
          <cell r="E94">
            <v>540178541.68000007</v>
          </cell>
        </row>
        <row r="95">
          <cell r="C95">
            <v>67724783</v>
          </cell>
          <cell r="D95">
            <v>20787803</v>
          </cell>
          <cell r="E95">
            <v>88512586</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192343</v>
          </cell>
          <cell r="D6">
            <v>226855</v>
          </cell>
          <cell r="E6">
            <v>88337</v>
          </cell>
        </row>
        <row r="7">
          <cell r="A7" t="str">
            <v>Триглав</v>
          </cell>
          <cell r="C7">
            <v>229412</v>
          </cell>
          <cell r="D7">
            <v>77414</v>
          </cell>
          <cell r="E7">
            <v>288329</v>
          </cell>
        </row>
        <row r="8">
          <cell r="A8" t="str">
            <v>Сава</v>
          </cell>
          <cell r="C8">
            <v>139569</v>
          </cell>
          <cell r="D8">
            <v>68152</v>
          </cell>
          <cell r="E8">
            <v>199858</v>
          </cell>
        </row>
        <row r="9">
          <cell r="A9" t="str">
            <v>Евроинс</v>
          </cell>
          <cell r="C9">
            <v>99588</v>
          </cell>
          <cell r="D9">
            <v>110597</v>
          </cell>
          <cell r="E9">
            <v>111567</v>
          </cell>
        </row>
        <row r="10">
          <cell r="A10" t="str">
            <v>Еуролинк</v>
          </cell>
          <cell r="C10">
            <v>167620</v>
          </cell>
          <cell r="D10">
            <v>50564</v>
          </cell>
          <cell r="E10">
            <v>206213</v>
          </cell>
        </row>
        <row r="11">
          <cell r="A11" t="str">
            <v>Винер</v>
          </cell>
          <cell r="C11">
            <v>135120</v>
          </cell>
          <cell r="D11">
            <v>155839</v>
          </cell>
          <cell r="E11">
            <v>66422</v>
          </cell>
        </row>
        <row r="12">
          <cell r="A12" t="str">
            <v>Граве неживот</v>
          </cell>
          <cell r="C12">
            <v>46693</v>
          </cell>
          <cell r="D12">
            <v>40812</v>
          </cell>
          <cell r="E12">
            <v>89867</v>
          </cell>
        </row>
        <row r="13">
          <cell r="A13" t="str">
            <v>Уника</v>
          </cell>
          <cell r="C13">
            <v>123606</v>
          </cell>
          <cell r="D13">
            <v>193876</v>
          </cell>
          <cell r="E13">
            <v>111505</v>
          </cell>
        </row>
        <row r="14">
          <cell r="A14" t="str">
            <v>Осигурителна полиса</v>
          </cell>
          <cell r="C14">
            <v>147231</v>
          </cell>
          <cell r="D14">
            <v>44268</v>
          </cell>
          <cell r="E14">
            <v>105164</v>
          </cell>
        </row>
        <row r="15">
          <cell r="A15" t="str">
            <v>Халк</v>
          </cell>
          <cell r="C15">
            <v>107655</v>
          </cell>
          <cell r="D15">
            <v>89517</v>
          </cell>
          <cell r="E15">
            <v>120981</v>
          </cell>
        </row>
        <row r="16">
          <cell r="A16" t="str">
            <v>Кроација неживот</v>
          </cell>
          <cell r="C16">
            <v>89304</v>
          </cell>
          <cell r="D16">
            <v>64227</v>
          </cell>
          <cell r="E16">
            <v>94314</v>
          </cell>
        </row>
        <row r="18">
          <cell r="A18" t="str">
            <v>Кроациа живот</v>
          </cell>
          <cell r="C18">
            <v>49622</v>
          </cell>
          <cell r="D18">
            <v>56723</v>
          </cell>
          <cell r="E18">
            <v>43310</v>
          </cell>
        </row>
        <row r="19">
          <cell r="A19" t="str">
            <v>Граве</v>
          </cell>
          <cell r="C19">
            <v>38812</v>
          </cell>
          <cell r="D19">
            <v>61180</v>
          </cell>
          <cell r="E19">
            <v>18498</v>
          </cell>
        </row>
        <row r="20">
          <cell r="A20" t="str">
            <v>Винер живот</v>
          </cell>
          <cell r="C20">
            <v>55308</v>
          </cell>
          <cell r="D20">
            <v>53788</v>
          </cell>
          <cell r="E20">
            <v>9502</v>
          </cell>
        </row>
        <row r="21">
          <cell r="A21" t="str">
            <v>Уника живот</v>
          </cell>
          <cell r="C21">
            <v>19644</v>
          </cell>
          <cell r="D21">
            <v>52320</v>
          </cell>
          <cell r="E21">
            <v>3547</v>
          </cell>
        </row>
        <row r="23">
          <cell r="C23">
            <v>28164</v>
          </cell>
          <cell r="D23">
            <v>6834</v>
          </cell>
          <cell r="E23">
            <v>8753</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B5" t="str">
            <v>Вкупно (неживот)</v>
          </cell>
        </row>
        <row r="6">
          <cell r="B6" t="str">
            <v>Македонија</v>
          </cell>
        </row>
        <row r="7">
          <cell r="B7" t="str">
            <v>Триглав</v>
          </cell>
        </row>
        <row r="8">
          <cell r="B8" t="str">
            <v>Сава</v>
          </cell>
        </row>
        <row r="9">
          <cell r="B9" t="str">
            <v>Евроинс</v>
          </cell>
        </row>
        <row r="10">
          <cell r="B10" t="str">
            <v>Еуролинк</v>
          </cell>
        </row>
        <row r="11">
          <cell r="B11" t="str">
            <v>Винер</v>
          </cell>
        </row>
        <row r="12">
          <cell r="B12" t="str">
            <v>Граве неживот</v>
          </cell>
        </row>
        <row r="13">
          <cell r="B13" t="str">
            <v>Уника</v>
          </cell>
        </row>
        <row r="14">
          <cell r="B14" t="str">
            <v>Осигурителна полиса</v>
          </cell>
        </row>
        <row r="15">
          <cell r="B15" t="str">
            <v>Халк</v>
          </cell>
        </row>
        <row r="16">
          <cell r="B16" t="str">
            <v>Кроација неживот</v>
          </cell>
        </row>
        <row r="17">
          <cell r="B17" t="str">
            <v>Вкупно (живот)</v>
          </cell>
        </row>
        <row r="18">
          <cell r="B18" t="str">
            <v>Кроација живот</v>
          </cell>
        </row>
        <row r="19">
          <cell r="B19" t="str">
            <v>Граве</v>
          </cell>
        </row>
        <row r="20">
          <cell r="B20" t="str">
            <v>Винер живот</v>
          </cell>
        </row>
        <row r="21">
          <cell r="B21" t="str">
            <v>Уника живот</v>
          </cell>
        </row>
        <row r="22">
          <cell r="B22" t="str">
            <v>Триглав  Живот</v>
          </cell>
        </row>
        <row r="23">
          <cell r="B23" t="str">
            <v>Вкупно</v>
          </cell>
        </row>
        <row r="29">
          <cell r="B29" t="str">
            <v>Вкупно (неживот)</v>
          </cell>
        </row>
        <row r="30">
          <cell r="B30" t="str">
            <v>Македонија</v>
          </cell>
        </row>
        <row r="31">
          <cell r="B31" t="str">
            <v>Триглав</v>
          </cell>
        </row>
        <row r="32">
          <cell r="B32" t="str">
            <v>Сава</v>
          </cell>
        </row>
        <row r="33">
          <cell r="B33" t="str">
            <v>Евроинс</v>
          </cell>
        </row>
        <row r="34">
          <cell r="B34" t="str">
            <v>Еуролинк</v>
          </cell>
        </row>
        <row r="35">
          <cell r="B35" t="str">
            <v>Винер</v>
          </cell>
        </row>
        <row r="36">
          <cell r="B36" t="str">
            <v>Граве неживот</v>
          </cell>
        </row>
        <row r="37">
          <cell r="B37" t="str">
            <v>Уника</v>
          </cell>
        </row>
        <row r="38">
          <cell r="B38" t="str">
            <v>Осигурителна полиса</v>
          </cell>
        </row>
        <row r="39">
          <cell r="B39" t="str">
            <v>Халк</v>
          </cell>
        </row>
        <row r="40">
          <cell r="B40" t="str">
            <v>Кроација неживот</v>
          </cell>
        </row>
        <row r="41">
          <cell r="B41" t="str">
            <v>Вкупно (живот)</v>
          </cell>
        </row>
        <row r="42">
          <cell r="B42" t="str">
            <v>Кроациа живот</v>
          </cell>
        </row>
        <row r="43">
          <cell r="B43" t="str">
            <v>Граве</v>
          </cell>
        </row>
        <row r="44">
          <cell r="B44" t="str">
            <v>Винер живот</v>
          </cell>
        </row>
        <row r="45">
          <cell r="B45" t="str">
            <v>Уника живот</v>
          </cell>
        </row>
        <row r="46">
          <cell r="B46" t="str">
            <v>Триглав  Живот</v>
          </cell>
        </row>
        <row r="47">
          <cell r="B47" t="str">
            <v>Вкупно</v>
          </cell>
        </row>
      </sheetData>
      <sheetData sheetId="14"/>
      <sheetData sheetId="1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A4" t="str">
            <v>Вкупен капитал</v>
          </cell>
        </row>
        <row r="5">
          <cell r="A5" t="str">
            <v>Потребно ниво на Маргина на солвентност</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598943</v>
          </cell>
          <cell r="D7">
            <v>748395</v>
          </cell>
          <cell r="E7">
            <v>339996</v>
          </cell>
          <cell r="F7">
            <v>7587</v>
          </cell>
          <cell r="G7">
            <v>396887</v>
          </cell>
          <cell r="H7">
            <v>1361</v>
          </cell>
          <cell r="I7">
            <v>92320</v>
          </cell>
        </row>
        <row r="8">
          <cell r="A8" t="str">
            <v>Осигурување на лица од последици на незгода при и надвор од редовна дејност</v>
          </cell>
          <cell r="B8" t="str">
            <v>0101</v>
          </cell>
          <cell r="C8">
            <v>112770</v>
          </cell>
          <cell r="D8">
            <v>527196.76</v>
          </cell>
          <cell r="E8">
            <v>238063.33</v>
          </cell>
          <cell r="F8">
            <v>5450</v>
          </cell>
          <cell r="G8">
            <v>329922.73</v>
          </cell>
          <cell r="H8">
            <v>1064</v>
          </cell>
          <cell r="I8">
            <v>84980.66</v>
          </cell>
        </row>
        <row r="9">
          <cell r="A9" t="str">
            <v>Осигурување на лица од последици на незгода во моторните возила и при извршување на посебна дејност</v>
          </cell>
          <cell r="B9" t="str">
            <v>0102</v>
          </cell>
          <cell r="C9">
            <v>474775</v>
          </cell>
          <cell r="D9">
            <v>113950.34</v>
          </cell>
          <cell r="E9">
            <v>58552.24</v>
          </cell>
          <cell r="F9">
            <v>129</v>
          </cell>
          <cell r="G9">
            <v>3620.5</v>
          </cell>
          <cell r="H9">
            <v>49</v>
          </cell>
          <cell r="I9">
            <v>1741.5</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1849</v>
          </cell>
          <cell r="D10">
            <v>14152.35</v>
          </cell>
          <cell r="E10">
            <v>10159.209999999999</v>
          </cell>
          <cell r="F10">
            <v>1783</v>
          </cell>
          <cell r="G10">
            <v>16317.43</v>
          </cell>
          <cell r="H10">
            <v>200</v>
          </cell>
          <cell r="I10">
            <v>2796.53</v>
          </cell>
        </row>
        <row r="11">
          <cell r="A11" t="str">
            <v>Осигурување на гости, посетители на приредби, излетници и туристи од последици на незгода</v>
          </cell>
          <cell r="B11" t="str">
            <v>0104</v>
          </cell>
          <cell r="C11">
            <v>78</v>
          </cell>
          <cell r="D11">
            <v>2323.85</v>
          </cell>
          <cell r="E11">
            <v>638.34</v>
          </cell>
          <cell r="F11">
            <v>3</v>
          </cell>
          <cell r="G11">
            <v>14</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2</v>
          </cell>
          <cell r="D12">
            <v>128</v>
          </cell>
          <cell r="E12">
            <v>31</v>
          </cell>
          <cell r="F12">
            <v>1</v>
          </cell>
          <cell r="G12">
            <v>1</v>
          </cell>
          <cell r="H12">
            <v>1</v>
          </cell>
          <cell r="I12">
            <v>1</v>
          </cell>
        </row>
        <row r="13">
          <cell r="A13" t="str">
            <v>Останати посебни осигурувања од последици на незгода</v>
          </cell>
          <cell r="B13" t="str">
            <v>0106</v>
          </cell>
          <cell r="C13">
            <v>92</v>
          </cell>
          <cell r="D13">
            <v>1717.91</v>
          </cell>
          <cell r="E13">
            <v>565.15</v>
          </cell>
          <cell r="F13">
            <v>21</v>
          </cell>
          <cell r="G13">
            <v>525.28</v>
          </cell>
          <cell r="H13">
            <v>17</v>
          </cell>
          <cell r="I13">
            <v>131</v>
          </cell>
        </row>
        <row r="14">
          <cell r="A14" t="str">
            <v>Задолжително осигурување на патници во јавниот сообраќај од последици на незгода</v>
          </cell>
          <cell r="B14" t="str">
            <v>0107</v>
          </cell>
          <cell r="C14">
            <v>5987</v>
          </cell>
          <cell r="D14">
            <v>14511.32</v>
          </cell>
          <cell r="E14">
            <v>7467.67</v>
          </cell>
          <cell r="F14">
            <v>3</v>
          </cell>
          <cell r="G14">
            <v>92</v>
          </cell>
          <cell r="H14">
            <v>23</v>
          </cell>
          <cell r="I14">
            <v>2509</v>
          </cell>
        </row>
        <row r="15">
          <cell r="A15" t="str">
            <v>Осигурување на раководители (менаџери) од последици на незгода</v>
          </cell>
          <cell r="B15" t="str">
            <v>0108</v>
          </cell>
          <cell r="C15">
            <v>234</v>
          </cell>
          <cell r="D15">
            <v>72103.62</v>
          </cell>
          <cell r="E15">
            <v>23301.42</v>
          </cell>
          <cell r="F15">
            <v>151</v>
          </cell>
          <cell r="G15">
            <v>45948</v>
          </cell>
          <cell r="H15">
            <v>0</v>
          </cell>
          <cell r="I15">
            <v>0</v>
          </cell>
        </row>
        <row r="16">
          <cell r="A16" t="str">
            <v xml:space="preserve">Останати осигурувања од последици на незгода </v>
          </cell>
          <cell r="B16" t="str">
            <v>0199</v>
          </cell>
          <cell r="C16">
            <v>3156</v>
          </cell>
          <cell r="D16">
            <v>2311</v>
          </cell>
          <cell r="E16">
            <v>1218</v>
          </cell>
          <cell r="F16">
            <v>46</v>
          </cell>
          <cell r="G16">
            <v>446</v>
          </cell>
          <cell r="H16">
            <v>7</v>
          </cell>
          <cell r="I16">
            <v>160</v>
          </cell>
        </row>
        <row r="17">
          <cell r="A17" t="str">
            <v>КЛАСА 02 - Здравствено осигурување</v>
          </cell>
          <cell r="B17" t="str">
            <v>02</v>
          </cell>
          <cell r="C17">
            <v>10706</v>
          </cell>
          <cell r="D17">
            <v>273649</v>
          </cell>
          <cell r="E17">
            <v>98939</v>
          </cell>
          <cell r="F17">
            <v>11710</v>
          </cell>
          <cell r="G17">
            <v>105990</v>
          </cell>
          <cell r="H17">
            <v>979</v>
          </cell>
          <cell r="I17">
            <v>10815</v>
          </cell>
        </row>
        <row r="18">
          <cell r="A18" t="str">
            <v>Дополнително здравствено осигурување согласно Законот за доброволно здравствено осигурување</v>
          </cell>
          <cell r="B18" t="str">
            <v>0201</v>
          </cell>
          <cell r="C18">
            <v>624</v>
          </cell>
          <cell r="D18">
            <v>32524.14</v>
          </cell>
          <cell r="E18">
            <v>9729.27</v>
          </cell>
          <cell r="F18">
            <v>1530</v>
          </cell>
          <cell r="G18">
            <v>11538.5</v>
          </cell>
          <cell r="H18">
            <v>229</v>
          </cell>
          <cell r="I18">
            <v>2234.11</v>
          </cell>
        </row>
        <row r="19">
          <cell r="A19" t="str">
            <v>Приватно здравствено осигурување согласно Законот за доброволно здравствено осигурување</v>
          </cell>
          <cell r="B19" t="str">
            <v>0202</v>
          </cell>
          <cell r="C19">
            <v>9363</v>
          </cell>
          <cell r="D19">
            <v>201759.31</v>
          </cell>
          <cell r="E19">
            <v>79392.05</v>
          </cell>
          <cell r="F19">
            <v>9724</v>
          </cell>
          <cell r="G19">
            <v>87348.17</v>
          </cell>
          <cell r="H19">
            <v>708</v>
          </cell>
          <cell r="I19">
            <v>7871.98</v>
          </cell>
        </row>
        <row r="20">
          <cell r="A20" t="str">
            <v>Останати доброволни здравствени осигурувања</v>
          </cell>
          <cell r="B20" t="str">
            <v>0299</v>
          </cell>
          <cell r="C20">
            <v>719</v>
          </cell>
          <cell r="D20">
            <v>39365.589999999997</v>
          </cell>
          <cell r="E20">
            <v>9817.6299999999992</v>
          </cell>
          <cell r="F20">
            <v>456</v>
          </cell>
          <cell r="G20">
            <v>7103</v>
          </cell>
          <cell r="H20">
            <v>42</v>
          </cell>
          <cell r="I20">
            <v>709</v>
          </cell>
        </row>
        <row r="21">
          <cell r="A21" t="str">
            <v>КЛАСА 03 - Осигурување на моторни возила (каско)</v>
          </cell>
          <cell r="B21" t="str">
            <v>03</v>
          </cell>
          <cell r="C21">
            <v>49311</v>
          </cell>
          <cell r="D21">
            <v>823735</v>
          </cell>
          <cell r="E21">
            <v>422114</v>
          </cell>
          <cell r="F21">
            <v>7634</v>
          </cell>
          <cell r="G21">
            <v>483812</v>
          </cell>
          <cell r="H21">
            <v>1899</v>
          </cell>
          <cell r="I21">
            <v>147985</v>
          </cell>
        </row>
        <row r="22">
          <cell r="A22" t="str">
            <v>Каско осигурување на моторни возила на сопствен погон</v>
          </cell>
          <cell r="B22" t="str">
            <v>0301</v>
          </cell>
          <cell r="C22">
            <v>38945</v>
          </cell>
          <cell r="D22">
            <v>796906.19</v>
          </cell>
          <cell r="E22">
            <v>402765.9</v>
          </cell>
          <cell r="F22">
            <v>7005</v>
          </cell>
          <cell r="G22">
            <v>459085.96</v>
          </cell>
          <cell r="H22">
            <v>1749</v>
          </cell>
          <cell r="I22">
            <v>141082.72</v>
          </cell>
        </row>
        <row r="23">
          <cell r="A23" t="str">
            <v>Останати осигурувања на моторни возила</v>
          </cell>
          <cell r="B23" t="str">
            <v>0399</v>
          </cell>
          <cell r="C23">
            <v>10366</v>
          </cell>
          <cell r="D23">
            <v>26828.94</v>
          </cell>
          <cell r="E23">
            <v>19348.04</v>
          </cell>
          <cell r="F23">
            <v>629</v>
          </cell>
          <cell r="G23">
            <v>24725.55</v>
          </cell>
          <cell r="H23">
            <v>150</v>
          </cell>
          <cell r="I23">
            <v>6902</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6</v>
          </cell>
          <cell r="D27">
            <v>9084</v>
          </cell>
          <cell r="E27">
            <v>4488</v>
          </cell>
          <cell r="F27">
            <v>0</v>
          </cell>
          <cell r="G27">
            <v>9</v>
          </cell>
          <cell r="H27">
            <v>1</v>
          </cell>
          <cell r="I27">
            <v>492041</v>
          </cell>
        </row>
        <row r="28">
          <cell r="A28" t="str">
            <v>Каско осигурување на воздухоплови</v>
          </cell>
          <cell r="B28" t="str">
            <v>0501</v>
          </cell>
          <cell r="C28">
            <v>6</v>
          </cell>
          <cell r="D28">
            <v>9084</v>
          </cell>
          <cell r="E28">
            <v>4488</v>
          </cell>
          <cell r="F28">
            <v>0</v>
          </cell>
          <cell r="G28">
            <v>9</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37</v>
          </cell>
          <cell r="D30">
            <v>1104</v>
          </cell>
          <cell r="E30">
            <v>534</v>
          </cell>
          <cell r="F30">
            <v>1</v>
          </cell>
          <cell r="G30">
            <v>129</v>
          </cell>
          <cell r="H30">
            <v>0</v>
          </cell>
          <cell r="I30">
            <v>0</v>
          </cell>
        </row>
        <row r="31">
          <cell r="A31" t="str">
            <v>Каско осигурување на пловни објекти</v>
          </cell>
          <cell r="B31" t="str">
            <v>0601</v>
          </cell>
          <cell r="C31">
            <v>37</v>
          </cell>
          <cell r="D31">
            <v>1104.21</v>
          </cell>
          <cell r="E31">
            <v>534.15</v>
          </cell>
          <cell r="F31">
            <v>1</v>
          </cell>
          <cell r="G31">
            <v>128.68</v>
          </cell>
          <cell r="H31">
            <v>0</v>
          </cell>
          <cell r="I31">
            <v>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2918</v>
          </cell>
          <cell r="D33">
            <v>84696</v>
          </cell>
          <cell r="E33">
            <v>15742</v>
          </cell>
          <cell r="F33">
            <v>56</v>
          </cell>
          <cell r="G33">
            <v>1515</v>
          </cell>
          <cell r="H33">
            <v>17</v>
          </cell>
          <cell r="I33">
            <v>6504</v>
          </cell>
        </row>
        <row r="34">
          <cell r="A34" t="str">
            <v>Осигурување на стока во меѓународен превоз</v>
          </cell>
          <cell r="B34" t="str">
            <v>0701</v>
          </cell>
          <cell r="C34">
            <v>2637</v>
          </cell>
          <cell r="D34">
            <v>58676.94</v>
          </cell>
          <cell r="E34">
            <v>12495.65</v>
          </cell>
          <cell r="F34">
            <v>48</v>
          </cell>
          <cell r="G34">
            <v>1100.8900000000001</v>
          </cell>
          <cell r="H34">
            <v>17</v>
          </cell>
          <cell r="I34">
            <v>6504</v>
          </cell>
        </row>
        <row r="35">
          <cell r="A35" t="str">
            <v>Осигурување на стока во домашен превоз</v>
          </cell>
          <cell r="B35" t="str">
            <v>0702</v>
          </cell>
          <cell r="C35">
            <v>185</v>
          </cell>
          <cell r="D35">
            <v>13356.85</v>
          </cell>
          <cell r="E35">
            <v>3216.5</v>
          </cell>
          <cell r="F35">
            <v>6</v>
          </cell>
          <cell r="G35">
            <v>395.38</v>
          </cell>
          <cell r="H35">
            <v>0</v>
          </cell>
          <cell r="I35">
            <v>0</v>
          </cell>
        </row>
        <row r="36">
          <cell r="A36" t="str">
            <v>Останати осигурувања на стока во превоз</v>
          </cell>
          <cell r="B36" t="str">
            <v>0799</v>
          </cell>
          <cell r="C36">
            <v>96</v>
          </cell>
          <cell r="D36">
            <v>12662</v>
          </cell>
          <cell r="E36">
            <v>30</v>
          </cell>
          <cell r="F36">
            <v>2</v>
          </cell>
          <cell r="G36">
            <v>19</v>
          </cell>
          <cell r="H36">
            <v>0</v>
          </cell>
          <cell r="I36">
            <v>0</v>
          </cell>
        </row>
        <row r="37">
          <cell r="A37" t="str">
            <v>КЛАСА 08 - Осигурување на имот од пожар и природни непогоди</v>
          </cell>
          <cell r="B37" t="str">
            <v>08</v>
          </cell>
          <cell r="C37">
            <v>115254</v>
          </cell>
          <cell r="D37">
            <v>768207</v>
          </cell>
          <cell r="E37">
            <v>252042</v>
          </cell>
          <cell r="F37">
            <v>1343</v>
          </cell>
          <cell r="G37">
            <v>191102</v>
          </cell>
          <cell r="H37">
            <v>289</v>
          </cell>
          <cell r="I37">
            <v>177336</v>
          </cell>
        </row>
        <row r="38">
          <cell r="A38" t="str">
            <v>Осигурување на имот на физички лица</v>
          </cell>
          <cell r="B38" t="str">
            <v>0801</v>
          </cell>
          <cell r="C38">
            <v>89017</v>
          </cell>
          <cell r="D38">
            <v>260600</v>
          </cell>
          <cell r="E38">
            <v>69693</v>
          </cell>
          <cell r="F38">
            <v>1021</v>
          </cell>
          <cell r="G38">
            <v>101054</v>
          </cell>
          <cell r="H38">
            <v>133</v>
          </cell>
          <cell r="I38">
            <v>24536</v>
          </cell>
        </row>
        <row r="39">
          <cell r="A39" t="str">
            <v>Осигурување на посеви и плодови</v>
          </cell>
          <cell r="B39" t="str">
            <v>080101</v>
          </cell>
          <cell r="C39">
            <v>2704</v>
          </cell>
          <cell r="D39">
            <v>130072.24</v>
          </cell>
          <cell r="E39">
            <v>2958.19</v>
          </cell>
          <cell r="F39">
            <v>513</v>
          </cell>
          <cell r="G39">
            <v>80856</v>
          </cell>
          <cell r="H39">
            <v>0</v>
          </cell>
          <cell r="I39">
            <v>0</v>
          </cell>
        </row>
        <row r="40">
          <cell r="A40" t="str">
            <v>Осигурување на животни</v>
          </cell>
          <cell r="B40" t="str">
            <v>080102</v>
          </cell>
          <cell r="C40">
            <v>294</v>
          </cell>
          <cell r="D40">
            <v>17334.72</v>
          </cell>
          <cell r="E40">
            <v>10821.92</v>
          </cell>
          <cell r="F40">
            <v>0</v>
          </cell>
          <cell r="G40">
            <v>0</v>
          </cell>
          <cell r="H40">
            <v>0</v>
          </cell>
          <cell r="I40">
            <v>0</v>
          </cell>
        </row>
        <row r="41">
          <cell r="A41" t="str">
            <v>Осигурување на објекти во градба и монтажа</v>
          </cell>
          <cell r="B41" t="str">
            <v>080103</v>
          </cell>
          <cell r="C41">
            <v>26</v>
          </cell>
          <cell r="D41">
            <v>136</v>
          </cell>
          <cell r="E41">
            <v>74</v>
          </cell>
          <cell r="F41">
            <v>0</v>
          </cell>
          <cell r="G41">
            <v>0</v>
          </cell>
          <cell r="H41">
            <v>0</v>
          </cell>
          <cell r="I41">
            <v>0</v>
          </cell>
        </row>
        <row r="42">
          <cell r="A42" t="str">
            <v>Осигурување на градби и/или нивна содржина (освен 080105)</v>
          </cell>
          <cell r="B42" t="str">
            <v>080104</v>
          </cell>
          <cell r="C42">
            <v>40233</v>
          </cell>
          <cell r="D42">
            <v>54265.05</v>
          </cell>
          <cell r="E42">
            <v>26752.71</v>
          </cell>
          <cell r="F42">
            <v>138</v>
          </cell>
          <cell r="G42">
            <v>9313.35</v>
          </cell>
          <cell r="H42">
            <v>42</v>
          </cell>
          <cell r="I42">
            <v>20483</v>
          </cell>
        </row>
        <row r="43">
          <cell r="A43" t="str">
            <v>Домаќинско осигурување</v>
          </cell>
          <cell r="B43" t="str">
            <v>080105</v>
          </cell>
          <cell r="C43">
            <v>45106</v>
          </cell>
          <cell r="D43">
            <v>57510.85</v>
          </cell>
          <cell r="E43">
            <v>28599.11</v>
          </cell>
          <cell r="F43">
            <v>370</v>
          </cell>
          <cell r="G43">
            <v>10884.67</v>
          </cell>
          <cell r="H43">
            <v>91</v>
          </cell>
          <cell r="I43">
            <v>4053.05</v>
          </cell>
        </row>
        <row r="44">
          <cell r="A44" t="str">
            <v>Останати осигурувања на имот на физички лица</v>
          </cell>
          <cell r="B44" t="str">
            <v>080199</v>
          </cell>
          <cell r="C44">
            <v>654</v>
          </cell>
          <cell r="D44">
            <v>1280.73</v>
          </cell>
          <cell r="E44">
            <v>486.61</v>
          </cell>
          <cell r="F44">
            <v>0</v>
          </cell>
          <cell r="G44">
            <v>0</v>
          </cell>
          <cell r="H44">
            <v>0</v>
          </cell>
          <cell r="I44">
            <v>0</v>
          </cell>
        </row>
        <row r="45">
          <cell r="A45" t="str">
            <v>Осигурување на имот на правни лица</v>
          </cell>
          <cell r="B45" t="str">
            <v>0802</v>
          </cell>
          <cell r="C45">
            <v>26237</v>
          </cell>
          <cell r="D45">
            <v>507607</v>
          </cell>
          <cell r="E45">
            <v>182349</v>
          </cell>
          <cell r="F45">
            <v>322</v>
          </cell>
          <cell r="G45">
            <v>90048</v>
          </cell>
          <cell r="H45">
            <v>156</v>
          </cell>
          <cell r="I45">
            <v>152800</v>
          </cell>
        </row>
        <row r="46">
          <cell r="A46" t="str">
            <v>Осигурување на посеви и плодови</v>
          </cell>
          <cell r="B46" t="str">
            <v>080201</v>
          </cell>
          <cell r="C46">
            <v>475</v>
          </cell>
          <cell r="D46">
            <v>25584.66</v>
          </cell>
          <cell r="E46">
            <v>0.01</v>
          </cell>
          <cell r="F46">
            <v>19</v>
          </cell>
          <cell r="G46">
            <v>3744</v>
          </cell>
          <cell r="H46">
            <v>0</v>
          </cell>
          <cell r="I46">
            <v>0</v>
          </cell>
        </row>
        <row r="47">
          <cell r="A47" t="str">
            <v>Осигурување на животни</v>
          </cell>
          <cell r="B47" t="str">
            <v>080202</v>
          </cell>
          <cell r="C47">
            <v>83</v>
          </cell>
          <cell r="D47">
            <v>8400.61</v>
          </cell>
          <cell r="E47">
            <v>6299.6</v>
          </cell>
          <cell r="F47">
            <v>0</v>
          </cell>
          <cell r="G47">
            <v>0</v>
          </cell>
          <cell r="H47">
            <v>0</v>
          </cell>
          <cell r="I47">
            <v>0</v>
          </cell>
        </row>
        <row r="48">
          <cell r="A48" t="str">
            <v>Осигурување на објекти во градба и монтажа</v>
          </cell>
          <cell r="B48" t="str">
            <v>080203</v>
          </cell>
          <cell r="C48">
            <v>202</v>
          </cell>
          <cell r="D48">
            <v>15641.68</v>
          </cell>
          <cell r="E48">
            <v>8435.2800000000007</v>
          </cell>
          <cell r="F48">
            <v>1</v>
          </cell>
          <cell r="G48">
            <v>187</v>
          </cell>
          <cell r="H48">
            <v>0</v>
          </cell>
          <cell r="I48">
            <v>0</v>
          </cell>
        </row>
        <row r="49">
          <cell r="A49" t="str">
            <v>Осигурување на градби и/или нивна содржина (освен 080205 и 080206)</v>
          </cell>
          <cell r="B49" t="str">
            <v>080204</v>
          </cell>
          <cell r="C49">
            <v>24523</v>
          </cell>
          <cell r="D49">
            <v>313885.75</v>
          </cell>
          <cell r="E49">
            <v>129632.45</v>
          </cell>
          <cell r="F49">
            <v>281</v>
          </cell>
          <cell r="G49">
            <v>44873.25</v>
          </cell>
          <cell r="H49">
            <v>138</v>
          </cell>
          <cell r="I49">
            <v>47333.57</v>
          </cell>
        </row>
        <row r="50">
          <cell r="A50" t="str">
            <v>Осигурување на имот на електроенергетски претпријатија</v>
          </cell>
          <cell r="B50" t="str">
            <v>080205</v>
          </cell>
          <cell r="C50">
            <v>236</v>
          </cell>
          <cell r="D50">
            <v>50941.07</v>
          </cell>
          <cell r="E50">
            <v>8325.66</v>
          </cell>
          <cell r="F50">
            <v>11</v>
          </cell>
          <cell r="G50">
            <v>39690.76</v>
          </cell>
          <cell r="H50">
            <v>16</v>
          </cell>
          <cell r="I50">
            <v>105321</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718</v>
          </cell>
          <cell r="D52">
            <v>93153.55</v>
          </cell>
          <cell r="E52">
            <v>29656.240000000002</v>
          </cell>
          <cell r="F52">
            <v>10</v>
          </cell>
          <cell r="G52">
            <v>1553</v>
          </cell>
          <cell r="H52">
            <v>2</v>
          </cell>
          <cell r="I52">
            <v>145.38</v>
          </cell>
        </row>
        <row r="53">
          <cell r="A53" t="str">
            <v>КЛАСА 09 - Други осигурувања на имот</v>
          </cell>
          <cell r="B53" t="str">
            <v>09</v>
          </cell>
          <cell r="C53">
            <v>99083</v>
          </cell>
          <cell r="D53">
            <v>1092265</v>
          </cell>
          <cell r="E53">
            <v>406394</v>
          </cell>
          <cell r="F53">
            <v>8096</v>
          </cell>
          <cell r="G53">
            <v>439097</v>
          </cell>
          <cell r="H53">
            <v>1449</v>
          </cell>
          <cell r="I53">
            <v>127521</v>
          </cell>
        </row>
        <row r="54">
          <cell r="A54" t="str">
            <v>Осигурување на имот на физички лица</v>
          </cell>
          <cell r="B54" t="str">
            <v>0901</v>
          </cell>
          <cell r="C54">
            <v>75606</v>
          </cell>
          <cell r="D54">
            <v>246801</v>
          </cell>
          <cell r="E54">
            <v>106836</v>
          </cell>
          <cell r="F54">
            <v>3639</v>
          </cell>
          <cell r="G54">
            <v>117275</v>
          </cell>
          <cell r="H54">
            <v>518</v>
          </cell>
          <cell r="I54">
            <v>18653</v>
          </cell>
        </row>
        <row r="55">
          <cell r="A55" t="str">
            <v>Осигурување на посеви и плодови</v>
          </cell>
          <cell r="B55" t="str">
            <v>090101</v>
          </cell>
          <cell r="C55">
            <v>1840</v>
          </cell>
          <cell r="D55">
            <v>70184.570000000007</v>
          </cell>
          <cell r="E55">
            <v>38.76</v>
          </cell>
          <cell r="F55">
            <v>1122</v>
          </cell>
          <cell r="G55">
            <v>53050.47</v>
          </cell>
          <cell r="H55">
            <v>26</v>
          </cell>
          <cell r="I55">
            <v>5710</v>
          </cell>
        </row>
        <row r="56">
          <cell r="A56" t="str">
            <v>Осигурување на животни</v>
          </cell>
          <cell r="B56" t="str">
            <v>090102</v>
          </cell>
          <cell r="C56">
            <v>312</v>
          </cell>
          <cell r="D56">
            <v>51013.36</v>
          </cell>
          <cell r="E56">
            <v>28018.03</v>
          </cell>
          <cell r="F56">
            <v>735</v>
          </cell>
          <cell r="G56">
            <v>40062.6</v>
          </cell>
          <cell r="H56">
            <v>65</v>
          </cell>
          <cell r="I56">
            <v>3688</v>
          </cell>
        </row>
        <row r="57">
          <cell r="A57" t="str">
            <v>Осигурување на објекти во градба и монтажа</v>
          </cell>
          <cell r="B57" t="str">
            <v>090103</v>
          </cell>
          <cell r="C57">
            <v>54</v>
          </cell>
          <cell r="D57">
            <v>9340</v>
          </cell>
          <cell r="E57">
            <v>6982</v>
          </cell>
          <cell r="F57">
            <v>0</v>
          </cell>
          <cell r="G57">
            <v>0</v>
          </cell>
          <cell r="H57">
            <v>0</v>
          </cell>
          <cell r="I57">
            <v>0</v>
          </cell>
        </row>
        <row r="58">
          <cell r="A58" t="str">
            <v>Осигурување на градби и/или нивна содржина (освен 090105)</v>
          </cell>
          <cell r="B58" t="str">
            <v>090104</v>
          </cell>
          <cell r="C58">
            <v>24704</v>
          </cell>
          <cell r="D58">
            <v>24312.16</v>
          </cell>
          <cell r="E58">
            <v>15277.38</v>
          </cell>
          <cell r="F58">
            <v>854</v>
          </cell>
          <cell r="G58">
            <v>5839.65</v>
          </cell>
          <cell r="H58">
            <v>165</v>
          </cell>
          <cell r="I58">
            <v>4047</v>
          </cell>
        </row>
        <row r="59">
          <cell r="A59" t="str">
            <v>Домаќинско осигурување</v>
          </cell>
          <cell r="B59" t="str">
            <v>090105</v>
          </cell>
          <cell r="C59">
            <v>45119</v>
          </cell>
          <cell r="D59">
            <v>88096.72</v>
          </cell>
          <cell r="E59">
            <v>44671.69</v>
          </cell>
          <cell r="F59">
            <v>829</v>
          </cell>
          <cell r="G59">
            <v>17258.53</v>
          </cell>
          <cell r="H59">
            <v>230</v>
          </cell>
          <cell r="I59">
            <v>4729.5</v>
          </cell>
        </row>
        <row r="60">
          <cell r="A60" t="str">
            <v>Останати осигурувања на имот на физички лица</v>
          </cell>
          <cell r="B60" t="str">
            <v>090199</v>
          </cell>
          <cell r="C60">
            <v>3577</v>
          </cell>
          <cell r="D60">
            <v>3854.12</v>
          </cell>
          <cell r="E60">
            <v>11848.41</v>
          </cell>
          <cell r="F60">
            <v>99</v>
          </cell>
          <cell r="G60">
            <v>1064.25</v>
          </cell>
          <cell r="H60">
            <v>32</v>
          </cell>
          <cell r="I60">
            <v>478.25</v>
          </cell>
        </row>
        <row r="61">
          <cell r="A61" t="str">
            <v>Осигурување на имот на правни лица</v>
          </cell>
          <cell r="B61" t="str">
            <v>0902</v>
          </cell>
          <cell r="C61">
            <v>23477</v>
          </cell>
          <cell r="D61">
            <v>845464</v>
          </cell>
          <cell r="E61">
            <v>299558</v>
          </cell>
          <cell r="F61">
            <v>4457</v>
          </cell>
          <cell r="G61">
            <v>321822</v>
          </cell>
          <cell r="H61">
            <v>931</v>
          </cell>
          <cell r="I61">
            <v>108868</v>
          </cell>
        </row>
        <row r="62">
          <cell r="A62" t="str">
            <v>Осигурување на посеви и плодови</v>
          </cell>
          <cell r="B62" t="str">
            <v>090201</v>
          </cell>
          <cell r="C62">
            <v>441</v>
          </cell>
          <cell r="D62">
            <v>100511.65</v>
          </cell>
          <cell r="E62">
            <v>1.35</v>
          </cell>
          <cell r="F62">
            <v>213</v>
          </cell>
          <cell r="G62">
            <v>80759.38</v>
          </cell>
          <cell r="H62">
            <v>24</v>
          </cell>
          <cell r="I62">
            <v>18325</v>
          </cell>
        </row>
        <row r="63">
          <cell r="A63" t="str">
            <v>Осигурување на животни</v>
          </cell>
          <cell r="B63" t="str">
            <v>090202</v>
          </cell>
          <cell r="C63">
            <v>258</v>
          </cell>
          <cell r="D63">
            <v>79430.490000000005</v>
          </cell>
          <cell r="E63">
            <v>50386.36</v>
          </cell>
          <cell r="F63">
            <v>1046</v>
          </cell>
          <cell r="G63">
            <v>58380.19</v>
          </cell>
          <cell r="H63">
            <v>104</v>
          </cell>
          <cell r="I63">
            <v>6283</v>
          </cell>
        </row>
        <row r="64">
          <cell r="A64" t="str">
            <v>Осигурување на објекти во градба и монтажа</v>
          </cell>
          <cell r="B64" t="str">
            <v>090203</v>
          </cell>
          <cell r="C64">
            <v>261</v>
          </cell>
          <cell r="D64">
            <v>35352.69</v>
          </cell>
          <cell r="E64">
            <v>24879.8</v>
          </cell>
          <cell r="F64">
            <v>4</v>
          </cell>
          <cell r="G64">
            <v>2328</v>
          </cell>
          <cell r="H64">
            <v>6</v>
          </cell>
          <cell r="I64">
            <v>959</v>
          </cell>
        </row>
        <row r="65">
          <cell r="A65" t="str">
            <v>Осигурување на градби и/или нивна содржина (освен 090205 и 090206)</v>
          </cell>
          <cell r="B65" t="str">
            <v>090204</v>
          </cell>
          <cell r="C65">
            <v>21500</v>
          </cell>
          <cell r="D65">
            <v>426526.87</v>
          </cell>
          <cell r="E65">
            <v>165658.41</v>
          </cell>
          <cell r="F65">
            <v>2981</v>
          </cell>
          <cell r="G65">
            <v>127488.63</v>
          </cell>
          <cell r="H65">
            <v>693</v>
          </cell>
          <cell r="I65">
            <v>57755.58</v>
          </cell>
        </row>
        <row r="66">
          <cell r="A66" t="str">
            <v>Осигурување на имот на електроенергетски претпријатија</v>
          </cell>
          <cell r="B66" t="str">
            <v>090205</v>
          </cell>
          <cell r="C66">
            <v>320</v>
          </cell>
          <cell r="D66">
            <v>139569.65</v>
          </cell>
          <cell r="E66">
            <v>22991.01</v>
          </cell>
          <cell r="F66">
            <v>41</v>
          </cell>
          <cell r="G66">
            <v>47728.12</v>
          </cell>
          <cell r="H66">
            <v>68</v>
          </cell>
          <cell r="I66">
            <v>20511</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697</v>
          </cell>
          <cell r="D68">
            <v>64072.89</v>
          </cell>
          <cell r="E68">
            <v>35640.959999999999</v>
          </cell>
          <cell r="F68">
            <v>172</v>
          </cell>
          <cell r="G68">
            <v>5138</v>
          </cell>
          <cell r="H68">
            <v>36</v>
          </cell>
          <cell r="I68">
            <v>5034</v>
          </cell>
        </row>
        <row r="69">
          <cell r="A69" t="str">
            <v>КЛАСА 08+09 - Осигурување на имот</v>
          </cell>
          <cell r="B69" t="str">
            <v>89</v>
          </cell>
          <cell r="C69">
            <v>135223</v>
          </cell>
          <cell r="D69">
            <v>1860473</v>
          </cell>
          <cell r="E69">
            <v>658436</v>
          </cell>
          <cell r="F69">
            <v>9439</v>
          </cell>
          <cell r="G69">
            <v>630200</v>
          </cell>
          <cell r="H69">
            <v>1738</v>
          </cell>
          <cell r="I69">
            <v>304857</v>
          </cell>
        </row>
        <row r="70">
          <cell r="A70" t="str">
            <v>Осигурување на имот на физички лица</v>
          </cell>
          <cell r="B70" t="str">
            <v>8901</v>
          </cell>
          <cell r="C70">
            <v>101964</v>
          </cell>
          <cell r="D70">
            <v>507401</v>
          </cell>
          <cell r="E70">
            <v>176529</v>
          </cell>
          <cell r="F70">
            <v>4660</v>
          </cell>
          <cell r="G70">
            <v>218330</v>
          </cell>
          <cell r="H70">
            <v>651</v>
          </cell>
          <cell r="I70">
            <v>43189</v>
          </cell>
        </row>
        <row r="71">
          <cell r="A71" t="str">
            <v>Осигурување на посеви и плодови</v>
          </cell>
          <cell r="B71" t="str">
            <v>890101</v>
          </cell>
          <cell r="C71">
            <v>2705</v>
          </cell>
          <cell r="D71">
            <v>200256.81</v>
          </cell>
          <cell r="E71">
            <v>2996.95</v>
          </cell>
          <cell r="F71">
            <v>1635</v>
          </cell>
          <cell r="G71">
            <v>133906.47</v>
          </cell>
          <cell r="H71">
            <v>26</v>
          </cell>
          <cell r="I71">
            <v>5710</v>
          </cell>
        </row>
        <row r="72">
          <cell r="A72" t="str">
            <v>Осигурување на животни</v>
          </cell>
          <cell r="B72" t="str">
            <v>890102</v>
          </cell>
          <cell r="C72">
            <v>312</v>
          </cell>
          <cell r="D72">
            <v>68348.08</v>
          </cell>
          <cell r="E72">
            <v>38839.949999999997</v>
          </cell>
          <cell r="F72">
            <v>735</v>
          </cell>
          <cell r="G72">
            <v>40062.6</v>
          </cell>
          <cell r="H72">
            <v>65</v>
          </cell>
          <cell r="I72">
            <v>3688</v>
          </cell>
        </row>
        <row r="73">
          <cell r="A73" t="str">
            <v>Осигурување на објекти во градба и монтажа</v>
          </cell>
          <cell r="B73" t="str">
            <v>890103</v>
          </cell>
          <cell r="C73">
            <v>70</v>
          </cell>
          <cell r="D73">
            <v>9476</v>
          </cell>
          <cell r="E73">
            <v>7056</v>
          </cell>
          <cell r="F73">
            <v>0</v>
          </cell>
          <cell r="G73">
            <v>0</v>
          </cell>
          <cell r="H73">
            <v>0</v>
          </cell>
          <cell r="I73">
            <v>0</v>
          </cell>
        </row>
        <row r="74">
          <cell r="A74" t="str">
            <v>Осигурување на градби и/или нивна содржина (освен 890105)</v>
          </cell>
          <cell r="B74" t="str">
            <v>890104</v>
          </cell>
          <cell r="C74">
            <v>49236</v>
          </cell>
          <cell r="D74">
            <v>78577.210000000006</v>
          </cell>
          <cell r="E74">
            <v>42030.09</v>
          </cell>
          <cell r="F74">
            <v>992</v>
          </cell>
          <cell r="G74">
            <v>15153</v>
          </cell>
          <cell r="H74">
            <v>207</v>
          </cell>
          <cell r="I74">
            <v>24530</v>
          </cell>
        </row>
        <row r="75">
          <cell r="A75" t="str">
            <v>Домаќинско осигурување</v>
          </cell>
          <cell r="B75" t="str">
            <v>890105</v>
          </cell>
          <cell r="C75">
            <v>45701</v>
          </cell>
          <cell r="D75">
            <v>145607.57</v>
          </cell>
          <cell r="E75">
            <v>73270.8</v>
          </cell>
          <cell r="F75">
            <v>1199</v>
          </cell>
          <cell r="G75">
            <v>28143.200000000001</v>
          </cell>
          <cell r="H75">
            <v>321</v>
          </cell>
          <cell r="I75">
            <v>8782.5499999999993</v>
          </cell>
        </row>
        <row r="76">
          <cell r="A76" t="str">
            <v>Останати осигурувања на имот на физички лица</v>
          </cell>
          <cell r="B76" t="str">
            <v>890199</v>
          </cell>
          <cell r="C76">
            <v>3940</v>
          </cell>
          <cell r="D76">
            <v>5134.8500000000004</v>
          </cell>
          <cell r="E76">
            <v>12335.02</v>
          </cell>
          <cell r="F76">
            <v>99</v>
          </cell>
          <cell r="G76">
            <v>1064.25</v>
          </cell>
          <cell r="H76">
            <v>32</v>
          </cell>
          <cell r="I76">
            <v>478.25</v>
          </cell>
        </row>
        <row r="77">
          <cell r="A77" t="str">
            <v>Осигурување на имот на правни лица</v>
          </cell>
          <cell r="B77" t="str">
            <v>8902</v>
          </cell>
          <cell r="C77">
            <v>33259</v>
          </cell>
          <cell r="D77">
            <v>1353072</v>
          </cell>
          <cell r="E77">
            <v>481907</v>
          </cell>
          <cell r="F77">
            <v>4779</v>
          </cell>
          <cell r="G77">
            <v>411870</v>
          </cell>
          <cell r="H77">
            <v>1087</v>
          </cell>
          <cell r="I77">
            <v>261668</v>
          </cell>
        </row>
        <row r="78">
          <cell r="A78" t="str">
            <v>Осигурување на посеви и плодови</v>
          </cell>
          <cell r="B78" t="str">
            <v>890201</v>
          </cell>
          <cell r="C78">
            <v>476</v>
          </cell>
          <cell r="D78">
            <v>126096.31</v>
          </cell>
          <cell r="E78">
            <v>1.36</v>
          </cell>
          <cell r="F78">
            <v>232</v>
          </cell>
          <cell r="G78">
            <v>84503.38</v>
          </cell>
          <cell r="H78">
            <v>24</v>
          </cell>
          <cell r="I78">
            <v>18325</v>
          </cell>
        </row>
        <row r="79">
          <cell r="A79" t="str">
            <v>Осигурување на животни</v>
          </cell>
          <cell r="B79" t="str">
            <v>890202</v>
          </cell>
          <cell r="C79">
            <v>258</v>
          </cell>
          <cell r="D79">
            <v>87831.1</v>
          </cell>
          <cell r="E79">
            <v>56685.96</v>
          </cell>
          <cell r="F79">
            <v>1046</v>
          </cell>
          <cell r="G79">
            <v>58380.19</v>
          </cell>
          <cell r="H79">
            <v>104</v>
          </cell>
          <cell r="I79">
            <v>6283</v>
          </cell>
        </row>
        <row r="80">
          <cell r="A80" t="str">
            <v>Осигурување на објекти во градба и монтажа</v>
          </cell>
          <cell r="B80" t="str">
            <v>890203</v>
          </cell>
          <cell r="C80">
            <v>309</v>
          </cell>
          <cell r="D80">
            <v>50994.37</v>
          </cell>
          <cell r="E80">
            <v>33315.08</v>
          </cell>
          <cell r="F80">
            <v>5</v>
          </cell>
          <cell r="G80">
            <v>2515</v>
          </cell>
          <cell r="H80">
            <v>6</v>
          </cell>
          <cell r="I80">
            <v>959</v>
          </cell>
        </row>
        <row r="81">
          <cell r="A81" t="str">
            <v>Осигурување на градби и/или нивна содржина (освен 890205 и 890206)</v>
          </cell>
          <cell r="B81" t="str">
            <v>890204</v>
          </cell>
          <cell r="C81">
            <v>30433</v>
          </cell>
          <cell r="D81">
            <v>740412.62</v>
          </cell>
          <cell r="E81">
            <v>295290.86</v>
          </cell>
          <cell r="F81">
            <v>3262</v>
          </cell>
          <cell r="G81">
            <v>172361.88</v>
          </cell>
          <cell r="H81">
            <v>831</v>
          </cell>
          <cell r="I81">
            <v>105089.15</v>
          </cell>
        </row>
        <row r="82">
          <cell r="A82" t="str">
            <v>Осигурување на имот на електроенергетски претпријатија</v>
          </cell>
          <cell r="B82" t="str">
            <v>890205</v>
          </cell>
          <cell r="C82">
            <v>370</v>
          </cell>
          <cell r="D82">
            <v>190510.72</v>
          </cell>
          <cell r="E82">
            <v>31316.67</v>
          </cell>
          <cell r="F82">
            <v>52</v>
          </cell>
          <cell r="G82">
            <v>87418.880000000005</v>
          </cell>
          <cell r="H82">
            <v>84</v>
          </cell>
          <cell r="I82">
            <v>125832</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1413</v>
          </cell>
          <cell r="D84">
            <v>157226.44</v>
          </cell>
          <cell r="E84">
            <v>65297.2</v>
          </cell>
          <cell r="F84">
            <v>182</v>
          </cell>
          <cell r="G84">
            <v>6691</v>
          </cell>
          <cell r="H84">
            <v>38</v>
          </cell>
          <cell r="I84">
            <v>5179.38</v>
          </cell>
        </row>
        <row r="85">
          <cell r="A85" t="str">
            <v>КЛАСА 10 - Осигурување од одговорност од употреба на моторни возила</v>
          </cell>
          <cell r="B85" t="str">
            <v>10</v>
          </cell>
          <cell r="C85">
            <v>729752</v>
          </cell>
          <cell r="D85">
            <v>4136297</v>
          </cell>
          <cell r="E85">
            <v>2118358</v>
          </cell>
          <cell r="F85">
            <v>25370</v>
          </cell>
          <cell r="G85">
            <v>1880406</v>
          </cell>
          <cell r="H85">
            <v>9159</v>
          </cell>
          <cell r="I85">
            <v>1756179</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604649</v>
          </cell>
          <cell r="D86">
            <v>3404810</v>
          </cell>
          <cell r="E86">
            <v>1810251</v>
          </cell>
          <cell r="F86">
            <v>23948</v>
          </cell>
          <cell r="G86">
            <v>1532273</v>
          </cell>
          <cell r="H86">
            <v>8014</v>
          </cell>
          <cell r="I86">
            <v>1252319</v>
          </cell>
        </row>
        <row r="87">
          <cell r="A87" t="str">
            <v>Патнички автомобили</v>
          </cell>
          <cell r="B87" t="str">
            <v>100101</v>
          </cell>
          <cell r="C87">
            <v>501383</v>
          </cell>
          <cell r="D87">
            <v>2696615.13</v>
          </cell>
          <cell r="E87">
            <v>1444352.39</v>
          </cell>
          <cell r="F87">
            <v>20537</v>
          </cell>
          <cell r="G87">
            <v>1326930.02</v>
          </cell>
          <cell r="H87">
            <v>6838</v>
          </cell>
          <cell r="I87">
            <v>1016739.65</v>
          </cell>
        </row>
        <row r="88">
          <cell r="A88" t="str">
            <v>Товарни  возила</v>
          </cell>
          <cell r="B88" t="str">
            <v>100102</v>
          </cell>
          <cell r="C88">
            <v>52838</v>
          </cell>
          <cell r="D88">
            <v>586498.25</v>
          </cell>
          <cell r="E88">
            <v>305443.19</v>
          </cell>
          <cell r="F88">
            <v>2775</v>
          </cell>
          <cell r="G88">
            <v>153415.49</v>
          </cell>
          <cell r="H88">
            <v>861</v>
          </cell>
          <cell r="I88">
            <v>134681.20000000001</v>
          </cell>
        </row>
        <row r="89">
          <cell r="A89" t="str">
            <v>Автобуси</v>
          </cell>
          <cell r="B89" t="str">
            <v>100103</v>
          </cell>
          <cell r="C89">
            <v>3549</v>
          </cell>
          <cell r="D89">
            <v>68466.080000000002</v>
          </cell>
          <cell r="E89">
            <v>35284.83</v>
          </cell>
          <cell r="F89">
            <v>236</v>
          </cell>
          <cell r="G89">
            <v>32674.37</v>
          </cell>
          <cell r="H89">
            <v>146</v>
          </cell>
          <cell r="I89">
            <v>72921.62</v>
          </cell>
        </row>
        <row r="90">
          <cell r="A90" t="str">
            <v>Влечни возила</v>
          </cell>
          <cell r="B90" t="str">
            <v>100104</v>
          </cell>
          <cell r="C90">
            <v>3481</v>
          </cell>
          <cell r="D90">
            <v>2586.17</v>
          </cell>
          <cell r="E90">
            <v>1308.72</v>
          </cell>
          <cell r="F90">
            <v>48</v>
          </cell>
          <cell r="G90">
            <v>2921.88</v>
          </cell>
          <cell r="H90">
            <v>21</v>
          </cell>
          <cell r="I90">
            <v>5186.28</v>
          </cell>
        </row>
        <row r="91">
          <cell r="A91" t="str">
            <v>Специјални возила</v>
          </cell>
          <cell r="B91" t="str">
            <v>100105</v>
          </cell>
          <cell r="C91">
            <v>803</v>
          </cell>
          <cell r="D91">
            <v>2316.9299999999998</v>
          </cell>
          <cell r="E91">
            <v>1187.77</v>
          </cell>
          <cell r="F91">
            <v>45</v>
          </cell>
          <cell r="G91">
            <v>4122</v>
          </cell>
          <cell r="H91">
            <v>20</v>
          </cell>
          <cell r="I91">
            <v>1112</v>
          </cell>
        </row>
        <row r="92">
          <cell r="A92" t="str">
            <v>Моторцикли и скутери</v>
          </cell>
          <cell r="B92" t="str">
            <v>100106</v>
          </cell>
          <cell r="C92">
            <v>24697</v>
          </cell>
          <cell r="D92">
            <v>36303.32</v>
          </cell>
          <cell r="E92">
            <v>16547.759999999998</v>
          </cell>
          <cell r="F92">
            <v>179</v>
          </cell>
          <cell r="G92">
            <v>8002.17</v>
          </cell>
          <cell r="H92">
            <v>81</v>
          </cell>
          <cell r="I92">
            <v>13355.56</v>
          </cell>
        </row>
        <row r="93">
          <cell r="A93" t="str">
            <v>Приклучни возила</v>
          </cell>
          <cell r="B93" t="str">
            <v>100107</v>
          </cell>
          <cell r="C93">
            <v>10984</v>
          </cell>
          <cell r="D93">
            <v>3676.44</v>
          </cell>
          <cell r="E93">
            <v>1830.1</v>
          </cell>
          <cell r="F93">
            <v>13</v>
          </cell>
          <cell r="G93">
            <v>574</v>
          </cell>
          <cell r="H93">
            <v>19</v>
          </cell>
          <cell r="I93">
            <v>2236</v>
          </cell>
        </row>
        <row r="94">
          <cell r="A94" t="str">
            <v>Работни моторни возила</v>
          </cell>
          <cell r="B94" t="str">
            <v>100108</v>
          </cell>
          <cell r="C94">
            <v>5781</v>
          </cell>
          <cell r="D94">
            <v>6953.8</v>
          </cell>
          <cell r="E94">
            <v>3753.68</v>
          </cell>
          <cell r="F94">
            <v>109</v>
          </cell>
          <cell r="G94">
            <v>3495.05</v>
          </cell>
          <cell r="H94">
            <v>25</v>
          </cell>
          <cell r="I94">
            <v>4011.56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1022</v>
          </cell>
          <cell r="D97">
            <v>746</v>
          </cell>
          <cell r="E97">
            <v>93</v>
          </cell>
          <cell r="F97">
            <v>3</v>
          </cell>
          <cell r="G97">
            <v>115</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111</v>
          </cell>
          <cell r="D99">
            <v>648</v>
          </cell>
          <cell r="E99">
            <v>450</v>
          </cell>
          <cell r="F99">
            <v>3</v>
          </cell>
          <cell r="G99">
            <v>23</v>
          </cell>
          <cell r="H99">
            <v>0</v>
          </cell>
          <cell r="I99">
            <v>0</v>
          </cell>
        </row>
        <row r="100">
          <cell r="A100" t="str">
            <v>Зелен картон (ЗК)</v>
          </cell>
          <cell r="B100" t="str">
            <v>1002</v>
          </cell>
          <cell r="C100">
            <v>112022</v>
          </cell>
          <cell r="D100">
            <v>609467</v>
          </cell>
          <cell r="E100">
            <v>264148</v>
          </cell>
          <cell r="F100">
            <v>1266</v>
          </cell>
          <cell r="G100">
            <v>315541</v>
          </cell>
          <cell r="H100">
            <v>1012</v>
          </cell>
          <cell r="I100">
            <v>471939</v>
          </cell>
        </row>
        <row r="101">
          <cell r="A101" t="str">
            <v>Патнички автомобили</v>
          </cell>
          <cell r="B101" t="str">
            <v>100201</v>
          </cell>
          <cell r="C101">
            <v>93913</v>
          </cell>
          <cell r="D101">
            <v>417397.68</v>
          </cell>
          <cell r="E101">
            <v>171979.29</v>
          </cell>
          <cell r="F101">
            <v>471</v>
          </cell>
          <cell r="G101">
            <v>122754.78</v>
          </cell>
          <cell r="H101">
            <v>408</v>
          </cell>
          <cell r="I101">
            <v>191277.18</v>
          </cell>
        </row>
        <row r="102">
          <cell r="A102" t="str">
            <v>Товарни  возила</v>
          </cell>
          <cell r="B102" t="str">
            <v>100202</v>
          </cell>
          <cell r="C102">
            <v>8699</v>
          </cell>
          <cell r="D102">
            <v>137922.38</v>
          </cell>
          <cell r="E102">
            <v>67835.44</v>
          </cell>
          <cell r="F102">
            <v>711</v>
          </cell>
          <cell r="G102">
            <v>172222.4</v>
          </cell>
          <cell r="H102">
            <v>502</v>
          </cell>
          <cell r="I102">
            <v>241179.62</v>
          </cell>
        </row>
        <row r="103">
          <cell r="A103" t="str">
            <v>Автобуси</v>
          </cell>
          <cell r="B103" t="str">
            <v>100203</v>
          </cell>
          <cell r="C103">
            <v>998</v>
          </cell>
          <cell r="D103">
            <v>12489.22</v>
          </cell>
          <cell r="E103">
            <v>4034.3</v>
          </cell>
          <cell r="F103">
            <v>48</v>
          </cell>
          <cell r="G103">
            <v>12815.61</v>
          </cell>
          <cell r="H103">
            <v>68</v>
          </cell>
          <cell r="I103">
            <v>30788.85</v>
          </cell>
        </row>
        <row r="104">
          <cell r="A104" t="str">
            <v>Влечни возила</v>
          </cell>
          <cell r="B104" t="str">
            <v>100204</v>
          </cell>
          <cell r="C104">
            <v>11</v>
          </cell>
          <cell r="D104">
            <v>154.87</v>
          </cell>
          <cell r="E104">
            <v>75.8</v>
          </cell>
          <cell r="F104">
            <v>1</v>
          </cell>
          <cell r="G104">
            <v>0</v>
          </cell>
          <cell r="H104">
            <v>0</v>
          </cell>
          <cell r="I104">
            <v>0</v>
          </cell>
        </row>
        <row r="105">
          <cell r="A105" t="str">
            <v>Специјални возила</v>
          </cell>
          <cell r="B105" t="str">
            <v>100205</v>
          </cell>
          <cell r="C105">
            <v>69</v>
          </cell>
          <cell r="D105">
            <v>366.22</v>
          </cell>
          <cell r="E105">
            <v>155.71</v>
          </cell>
          <cell r="F105">
            <v>1</v>
          </cell>
          <cell r="G105">
            <v>13</v>
          </cell>
          <cell r="H105">
            <v>0</v>
          </cell>
          <cell r="I105">
            <v>0</v>
          </cell>
        </row>
        <row r="106">
          <cell r="A106" t="str">
            <v>Моторцикли и скутери</v>
          </cell>
          <cell r="B106" t="str">
            <v>100206</v>
          </cell>
          <cell r="C106">
            <v>813</v>
          </cell>
          <cell r="D106">
            <v>1461.24</v>
          </cell>
          <cell r="E106">
            <v>609.09</v>
          </cell>
          <cell r="F106">
            <v>6</v>
          </cell>
          <cell r="G106">
            <v>1899</v>
          </cell>
          <cell r="H106">
            <v>1</v>
          </cell>
          <cell r="I106">
            <v>31</v>
          </cell>
        </row>
        <row r="107">
          <cell r="A107" t="str">
            <v>Приклучни возила</v>
          </cell>
          <cell r="B107" t="str">
            <v>100207</v>
          </cell>
          <cell r="C107">
            <v>7501</v>
          </cell>
          <cell r="D107">
            <v>39573.99</v>
          </cell>
          <cell r="E107">
            <v>19421.93</v>
          </cell>
          <cell r="F107">
            <v>28</v>
          </cell>
          <cell r="G107">
            <v>5836.44</v>
          </cell>
          <cell r="H107">
            <v>33</v>
          </cell>
          <cell r="I107">
            <v>8662.65</v>
          </cell>
        </row>
        <row r="108">
          <cell r="A108" t="str">
            <v>Работни моторни возила</v>
          </cell>
          <cell r="B108" t="str">
            <v>100208</v>
          </cell>
          <cell r="C108">
            <v>18</v>
          </cell>
          <cell r="D108">
            <v>101.54</v>
          </cell>
          <cell r="E108">
            <v>36.46</v>
          </cell>
          <cell r="F108">
            <v>0</v>
          </cell>
          <cell r="G108">
            <v>0</v>
          </cell>
          <cell r="H108">
            <v>0</v>
          </cell>
          <cell r="I108">
            <v>0</v>
          </cell>
        </row>
        <row r="109">
          <cell r="A109" t="str">
            <v>Гранично осигурување (ГР)</v>
          </cell>
          <cell r="B109" t="str">
            <v>1003</v>
          </cell>
          <cell r="C109">
            <v>9497</v>
          </cell>
          <cell r="D109">
            <v>37125</v>
          </cell>
          <cell r="E109">
            <v>3767</v>
          </cell>
          <cell r="F109">
            <v>11</v>
          </cell>
          <cell r="G109">
            <v>726</v>
          </cell>
          <cell r="H109">
            <v>16</v>
          </cell>
          <cell r="I109">
            <v>8563</v>
          </cell>
        </row>
        <row r="110">
          <cell r="A110" t="str">
            <v>Патнички автомобили</v>
          </cell>
          <cell r="B110" t="str">
            <v>100301</v>
          </cell>
          <cell r="C110">
            <v>8497</v>
          </cell>
          <cell r="D110">
            <v>32490.07</v>
          </cell>
          <cell r="E110">
            <v>3349.91</v>
          </cell>
          <cell r="F110">
            <v>11</v>
          </cell>
          <cell r="G110">
            <v>726</v>
          </cell>
          <cell r="H110">
            <v>15</v>
          </cell>
          <cell r="I110">
            <v>8533.5</v>
          </cell>
        </row>
        <row r="111">
          <cell r="A111" t="str">
            <v>Товарни  возила</v>
          </cell>
          <cell r="B111" t="str">
            <v>100302</v>
          </cell>
          <cell r="C111">
            <v>283</v>
          </cell>
          <cell r="D111">
            <v>3412.5</v>
          </cell>
          <cell r="E111">
            <v>170.46</v>
          </cell>
          <cell r="F111">
            <v>0</v>
          </cell>
          <cell r="G111">
            <v>0</v>
          </cell>
          <cell r="H111">
            <v>1</v>
          </cell>
          <cell r="I111">
            <v>30</v>
          </cell>
        </row>
        <row r="112">
          <cell r="A112" t="str">
            <v>Автобуси</v>
          </cell>
          <cell r="B112" t="str">
            <v>100303</v>
          </cell>
          <cell r="C112">
            <v>9</v>
          </cell>
          <cell r="D112">
            <v>216</v>
          </cell>
          <cell r="E112">
            <v>51</v>
          </cell>
          <cell r="F112">
            <v>0</v>
          </cell>
          <cell r="G112">
            <v>0</v>
          </cell>
          <cell r="H112">
            <v>0</v>
          </cell>
          <cell r="I112">
            <v>0</v>
          </cell>
        </row>
        <row r="113">
          <cell r="A113" t="str">
            <v>Влечни возила</v>
          </cell>
          <cell r="B113" t="str">
            <v>100304</v>
          </cell>
          <cell r="C113">
            <v>136</v>
          </cell>
          <cell r="D113">
            <v>93</v>
          </cell>
          <cell r="E113">
            <v>11</v>
          </cell>
          <cell r="F113">
            <v>0</v>
          </cell>
          <cell r="G113">
            <v>0</v>
          </cell>
          <cell r="H113">
            <v>0</v>
          </cell>
          <cell r="I113">
            <v>0</v>
          </cell>
        </row>
        <row r="114">
          <cell r="A114" t="str">
            <v>Специјални возила</v>
          </cell>
          <cell r="B114" t="str">
            <v>100305</v>
          </cell>
          <cell r="C114">
            <v>12</v>
          </cell>
          <cell r="D114">
            <v>29.4</v>
          </cell>
          <cell r="E114">
            <v>0</v>
          </cell>
          <cell r="F114">
            <v>0</v>
          </cell>
          <cell r="G114">
            <v>0</v>
          </cell>
          <cell r="H114">
            <v>0</v>
          </cell>
          <cell r="I114">
            <v>0</v>
          </cell>
        </row>
        <row r="115">
          <cell r="A115" t="str">
            <v>Моторцикли и скутери</v>
          </cell>
          <cell r="B115" t="str">
            <v>100306</v>
          </cell>
          <cell r="C115">
            <v>80</v>
          </cell>
          <cell r="D115">
            <v>333.85</v>
          </cell>
          <cell r="E115">
            <v>19.760000000000002</v>
          </cell>
          <cell r="F115">
            <v>0</v>
          </cell>
          <cell r="G115">
            <v>0</v>
          </cell>
          <cell r="H115">
            <v>0</v>
          </cell>
          <cell r="I115">
            <v>0</v>
          </cell>
        </row>
        <row r="116">
          <cell r="A116" t="str">
            <v>Приклучни возила</v>
          </cell>
          <cell r="B116" t="str">
            <v>100307</v>
          </cell>
          <cell r="C116">
            <v>479</v>
          </cell>
          <cell r="D116">
            <v>530.36</v>
          </cell>
          <cell r="E116">
            <v>154.94</v>
          </cell>
          <cell r="F116">
            <v>0</v>
          </cell>
          <cell r="G116">
            <v>0</v>
          </cell>
          <cell r="H116">
            <v>0</v>
          </cell>
          <cell r="I116">
            <v>0</v>
          </cell>
        </row>
        <row r="117">
          <cell r="A117" t="str">
            <v>Работни моторни возила</v>
          </cell>
          <cell r="B117" t="str">
            <v>100308</v>
          </cell>
          <cell r="C117">
            <v>1</v>
          </cell>
          <cell r="D117">
            <v>20</v>
          </cell>
          <cell r="E117">
            <v>10</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3584</v>
          </cell>
          <cell r="D119">
            <v>84895.01</v>
          </cell>
          <cell r="E119">
            <v>40192.39</v>
          </cell>
          <cell r="F119">
            <v>145</v>
          </cell>
          <cell r="G119">
            <v>31865.75</v>
          </cell>
          <cell r="H119">
            <v>117</v>
          </cell>
          <cell r="I119">
            <v>23357.78</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51</v>
          </cell>
          <cell r="D121">
            <v>6787</v>
          </cell>
          <cell r="E121">
            <v>3612</v>
          </cell>
          <cell r="F121">
            <v>0</v>
          </cell>
          <cell r="G121">
            <v>193</v>
          </cell>
          <cell r="H121">
            <v>8</v>
          </cell>
          <cell r="I121">
            <v>16654</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51</v>
          </cell>
          <cell r="D122">
            <v>6787</v>
          </cell>
          <cell r="E122">
            <v>3612</v>
          </cell>
          <cell r="F122">
            <v>0</v>
          </cell>
          <cell r="G122">
            <v>193</v>
          </cell>
          <cell r="H122">
            <v>8</v>
          </cell>
          <cell r="I122">
            <v>16654</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757</v>
          </cell>
          <cell r="D125">
            <v>2709</v>
          </cell>
          <cell r="E125">
            <v>1472</v>
          </cell>
          <cell r="F125">
            <v>0</v>
          </cell>
          <cell r="G125">
            <v>0</v>
          </cell>
          <cell r="H125">
            <v>1</v>
          </cell>
          <cell r="I125">
            <v>25</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757</v>
          </cell>
          <cell r="D126">
            <v>2709.26</v>
          </cell>
          <cell r="E126">
            <v>1471.62</v>
          </cell>
          <cell r="F126">
            <v>0</v>
          </cell>
          <cell r="G126">
            <v>0</v>
          </cell>
          <cell r="H126">
            <v>1</v>
          </cell>
          <cell r="I126">
            <v>25</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47490</v>
          </cell>
          <cell r="D129">
            <v>211970</v>
          </cell>
          <cell r="E129">
            <v>88710</v>
          </cell>
          <cell r="F129">
            <v>380</v>
          </cell>
          <cell r="G129">
            <v>12399</v>
          </cell>
          <cell r="H129">
            <v>197</v>
          </cell>
          <cell r="I129">
            <v>47225</v>
          </cell>
        </row>
        <row r="130">
          <cell r="A130" t="str">
            <v>Осигурување од одговорност на изведувачи на градежни и монтажни работи</v>
          </cell>
          <cell r="B130" t="str">
            <v>1301</v>
          </cell>
          <cell r="C130">
            <v>214</v>
          </cell>
          <cell r="D130">
            <v>3803.16</v>
          </cell>
          <cell r="E130">
            <v>2062.94</v>
          </cell>
          <cell r="F130">
            <v>1</v>
          </cell>
          <cell r="G130">
            <v>713</v>
          </cell>
          <cell r="H130">
            <v>5</v>
          </cell>
          <cell r="I130">
            <v>936</v>
          </cell>
        </row>
        <row r="131">
          <cell r="A131" t="str">
            <v>Осигурување од одговорност на домаќинства</v>
          </cell>
          <cell r="B131" t="str">
            <v>1302</v>
          </cell>
          <cell r="C131">
            <v>35822</v>
          </cell>
          <cell r="D131">
            <v>9729.2900000000009</v>
          </cell>
          <cell r="E131">
            <v>4996.8599999999997</v>
          </cell>
          <cell r="F131">
            <v>86</v>
          </cell>
          <cell r="G131">
            <v>1217.52</v>
          </cell>
          <cell r="H131">
            <v>25</v>
          </cell>
          <cell r="I131">
            <v>376</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135</v>
          </cell>
          <cell r="D134">
            <v>10330</v>
          </cell>
          <cell r="E134">
            <v>4321</v>
          </cell>
          <cell r="F134">
            <v>0</v>
          </cell>
          <cell r="G134">
            <v>0</v>
          </cell>
          <cell r="H134">
            <v>0</v>
          </cell>
          <cell r="I134">
            <v>0</v>
          </cell>
        </row>
        <row r="135">
          <cell r="A135" t="str">
            <v>Останати осигурувања од општа одговорност</v>
          </cell>
          <cell r="B135" t="str">
            <v>1306</v>
          </cell>
          <cell r="C135">
            <v>1967</v>
          </cell>
          <cell r="D135">
            <v>103869.99</v>
          </cell>
          <cell r="E135">
            <v>40899.51</v>
          </cell>
          <cell r="F135">
            <v>218</v>
          </cell>
          <cell r="G135">
            <v>7973.91</v>
          </cell>
          <cell r="H135">
            <v>112</v>
          </cell>
          <cell r="I135">
            <v>18928.02</v>
          </cell>
        </row>
        <row r="136">
          <cell r="A136" t="str">
            <v>Осигурување од одговорност на проектанти</v>
          </cell>
          <cell r="B136" t="str">
            <v>1307</v>
          </cell>
          <cell r="C136">
            <v>296</v>
          </cell>
          <cell r="D136">
            <v>2122.21</v>
          </cell>
          <cell r="E136">
            <v>968.49</v>
          </cell>
          <cell r="F136">
            <v>0</v>
          </cell>
          <cell r="G136">
            <v>0</v>
          </cell>
          <cell r="H136">
            <v>1</v>
          </cell>
          <cell r="I136">
            <v>21</v>
          </cell>
        </row>
        <row r="137">
          <cell r="A137" t="str">
            <v>Осигурување од одговорност на адвокати</v>
          </cell>
          <cell r="B137" t="str">
            <v>1308</v>
          </cell>
          <cell r="C137">
            <v>979</v>
          </cell>
          <cell r="D137">
            <v>5093.78</v>
          </cell>
          <cell r="E137">
            <v>2520.89</v>
          </cell>
          <cell r="F137">
            <v>1</v>
          </cell>
          <cell r="G137">
            <v>19</v>
          </cell>
          <cell r="H137">
            <v>1</v>
          </cell>
          <cell r="I137">
            <v>256</v>
          </cell>
        </row>
        <row r="138">
          <cell r="A138" t="str">
            <v>Осигурување од одговорност на нотари</v>
          </cell>
          <cell r="B138" t="str">
            <v>1309</v>
          </cell>
          <cell r="C138">
            <v>195</v>
          </cell>
          <cell r="D138">
            <v>2570.75</v>
          </cell>
          <cell r="E138">
            <v>1012.45</v>
          </cell>
          <cell r="F138">
            <v>0</v>
          </cell>
          <cell r="G138">
            <v>0</v>
          </cell>
          <cell r="H138">
            <v>0</v>
          </cell>
          <cell r="I138">
            <v>0</v>
          </cell>
        </row>
        <row r="139">
          <cell r="A139" t="str">
            <v>Осигурување од одговорност на друштва за ревизија</v>
          </cell>
          <cell r="B139" t="str">
            <v>1310</v>
          </cell>
          <cell r="C139">
            <v>133</v>
          </cell>
          <cell r="D139">
            <v>1394.08</v>
          </cell>
          <cell r="E139">
            <v>586.41999999999996</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40</v>
          </cell>
          <cell r="D140">
            <v>1955</v>
          </cell>
          <cell r="E140">
            <v>859</v>
          </cell>
          <cell r="F140">
            <v>0</v>
          </cell>
          <cell r="G140">
            <v>0</v>
          </cell>
          <cell r="H140">
            <v>0</v>
          </cell>
          <cell r="I140">
            <v>0</v>
          </cell>
        </row>
        <row r="141">
          <cell r="A141" t="str">
            <v>Осигурување од одговорност на стечајни управители</v>
          </cell>
          <cell r="B141" t="str">
            <v>1312</v>
          </cell>
          <cell r="C141">
            <v>204</v>
          </cell>
          <cell r="D141">
            <v>1364.11</v>
          </cell>
          <cell r="E141">
            <v>673.93</v>
          </cell>
          <cell r="F141">
            <v>0</v>
          </cell>
          <cell r="G141">
            <v>0</v>
          </cell>
          <cell r="H141">
            <v>0</v>
          </cell>
          <cell r="I141">
            <v>0</v>
          </cell>
        </row>
        <row r="142">
          <cell r="A142" t="str">
            <v>Осигурување од одговорност на шпедитери во домашен превоз</v>
          </cell>
          <cell r="B142" t="str">
            <v>1313</v>
          </cell>
          <cell r="C142">
            <v>6</v>
          </cell>
          <cell r="D142">
            <v>136.78</v>
          </cell>
          <cell r="E142">
            <v>83.66</v>
          </cell>
          <cell r="F142">
            <v>1</v>
          </cell>
          <cell r="G142">
            <v>51</v>
          </cell>
          <cell r="H142">
            <v>0</v>
          </cell>
          <cell r="I142">
            <v>0</v>
          </cell>
        </row>
        <row r="143">
          <cell r="A143" t="str">
            <v>Осигурување од одговорност на шпедитери во меѓународен превоз</v>
          </cell>
          <cell r="B143" t="str">
            <v>1314</v>
          </cell>
          <cell r="C143">
            <v>5</v>
          </cell>
          <cell r="D143">
            <v>610</v>
          </cell>
          <cell r="E143">
            <v>24</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3469</v>
          </cell>
          <cell r="D146">
            <v>11353.1</v>
          </cell>
          <cell r="E146">
            <v>5506.18</v>
          </cell>
          <cell r="F146">
            <v>0</v>
          </cell>
          <cell r="G146">
            <v>16</v>
          </cell>
          <cell r="H146">
            <v>10</v>
          </cell>
          <cell r="I146">
            <v>9841</v>
          </cell>
        </row>
        <row r="147">
          <cell r="A147" t="str">
            <v>Осигурување од одговорност за вршење туристичка дејност</v>
          </cell>
          <cell r="B147" t="str">
            <v>1318</v>
          </cell>
          <cell r="C147">
            <v>139</v>
          </cell>
          <cell r="D147">
            <v>3073.09</v>
          </cell>
          <cell r="E147">
            <v>1423.36</v>
          </cell>
          <cell r="F147">
            <v>1</v>
          </cell>
          <cell r="G147">
            <v>48</v>
          </cell>
          <cell r="H147">
            <v>5</v>
          </cell>
          <cell r="I147">
            <v>498</v>
          </cell>
        </row>
        <row r="148">
          <cell r="A148" t="str">
            <v>Останати осигурувања од професионална одговорност</v>
          </cell>
          <cell r="B148" t="str">
            <v>1388</v>
          </cell>
          <cell r="C148">
            <v>2098</v>
          </cell>
          <cell r="D148">
            <v>22999.51</v>
          </cell>
          <cell r="E148">
            <v>11464.05</v>
          </cell>
          <cell r="F148">
            <v>5</v>
          </cell>
          <cell r="G148">
            <v>1283</v>
          </cell>
          <cell r="H148">
            <v>13</v>
          </cell>
          <cell r="I148">
            <v>3310</v>
          </cell>
        </row>
        <row r="149">
          <cell r="A149" t="str">
            <v>Останато општо осигурување од одговорност</v>
          </cell>
          <cell r="B149" t="str">
            <v>1399</v>
          </cell>
          <cell r="C149">
            <v>1788</v>
          </cell>
          <cell r="D149">
            <v>31565.360000000001</v>
          </cell>
          <cell r="E149">
            <v>11307.04</v>
          </cell>
          <cell r="F149">
            <v>67</v>
          </cell>
          <cell r="G149">
            <v>1077.99</v>
          </cell>
          <cell r="H149">
            <v>25</v>
          </cell>
          <cell r="I149">
            <v>13059</v>
          </cell>
        </row>
        <row r="150">
          <cell r="A150" t="str">
            <v>КЛАСА 14 - Осигурување на кредити</v>
          </cell>
          <cell r="B150" t="str">
            <v>14</v>
          </cell>
          <cell r="C150">
            <v>5495</v>
          </cell>
          <cell r="D150">
            <v>25158</v>
          </cell>
          <cell r="E150">
            <v>8238</v>
          </cell>
          <cell r="F150">
            <v>0</v>
          </cell>
          <cell r="G150">
            <v>0</v>
          </cell>
          <cell r="H150">
            <v>0</v>
          </cell>
          <cell r="I150">
            <v>0</v>
          </cell>
        </row>
        <row r="151">
          <cell r="A151" t="str">
            <v>Осигурување на кредити и заеми дадени на физички лица</v>
          </cell>
          <cell r="B151" t="str">
            <v>1401</v>
          </cell>
          <cell r="C151">
            <v>5173</v>
          </cell>
          <cell r="D151">
            <v>9778</v>
          </cell>
          <cell r="E151">
            <v>6353</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322</v>
          </cell>
          <cell r="D154">
            <v>15380.08</v>
          </cell>
          <cell r="E154">
            <v>1885.09</v>
          </cell>
          <cell r="F154">
            <v>0</v>
          </cell>
          <cell r="G154">
            <v>0</v>
          </cell>
          <cell r="H154">
            <v>0</v>
          </cell>
          <cell r="I154">
            <v>0</v>
          </cell>
        </row>
        <row r="155">
          <cell r="A155" t="str">
            <v>КЛАСА 15 - Осигурување на гаранции</v>
          </cell>
          <cell r="B155" t="str">
            <v>15</v>
          </cell>
          <cell r="C155">
            <v>158</v>
          </cell>
          <cell r="D155">
            <v>536</v>
          </cell>
          <cell r="E155">
            <v>349</v>
          </cell>
          <cell r="F155">
            <v>0</v>
          </cell>
          <cell r="G155">
            <v>0</v>
          </cell>
          <cell r="H155">
            <v>0</v>
          </cell>
          <cell r="I155">
            <v>0</v>
          </cell>
        </row>
        <row r="156">
          <cell r="A156" t="str">
            <v>Осигурување на гаранции за ТИР карнети</v>
          </cell>
          <cell r="B156" t="str">
            <v>1501</v>
          </cell>
          <cell r="C156">
            <v>148</v>
          </cell>
          <cell r="D156">
            <v>335.99</v>
          </cell>
          <cell r="E156">
            <v>165.15</v>
          </cell>
          <cell r="F156">
            <v>0</v>
          </cell>
          <cell r="G156">
            <v>0</v>
          </cell>
          <cell r="H156">
            <v>0</v>
          </cell>
          <cell r="I156">
            <v>0</v>
          </cell>
        </row>
        <row r="157">
          <cell r="A157" t="str">
            <v>Останати осигурувања на гаранции</v>
          </cell>
          <cell r="B157" t="str">
            <v>1599</v>
          </cell>
          <cell r="C157">
            <v>10</v>
          </cell>
          <cell r="D157">
            <v>200</v>
          </cell>
          <cell r="E157">
            <v>184</v>
          </cell>
          <cell r="F157">
            <v>0</v>
          </cell>
          <cell r="G157">
            <v>0</v>
          </cell>
          <cell r="H157">
            <v>0</v>
          </cell>
          <cell r="I157">
            <v>0</v>
          </cell>
        </row>
        <row r="158">
          <cell r="A158" t="str">
            <v>КЛАСА 16 - Осигурување од финансиски загуби</v>
          </cell>
          <cell r="B158" t="str">
            <v>16</v>
          </cell>
          <cell r="C158">
            <v>1354</v>
          </cell>
          <cell r="D158">
            <v>64478</v>
          </cell>
          <cell r="E158">
            <v>22099</v>
          </cell>
          <cell r="F158">
            <v>19</v>
          </cell>
          <cell r="G158">
            <v>8961</v>
          </cell>
          <cell r="H158">
            <v>3</v>
          </cell>
          <cell r="I158">
            <v>169</v>
          </cell>
        </row>
        <row r="159">
          <cell r="A159" t="str">
            <v>Осигурување на загубен приход поради ризик од пожар и други опасности</v>
          </cell>
          <cell r="B159" t="str">
            <v>1601</v>
          </cell>
          <cell r="C159">
            <v>1218</v>
          </cell>
          <cell r="D159">
            <v>61306.29</v>
          </cell>
          <cell r="E159">
            <v>20187.05</v>
          </cell>
          <cell r="F159">
            <v>4</v>
          </cell>
          <cell r="G159">
            <v>3758</v>
          </cell>
          <cell r="H159">
            <v>3</v>
          </cell>
          <cell r="I159">
            <v>169</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93</v>
          </cell>
          <cell r="D161">
            <v>347.43</v>
          </cell>
          <cell r="E161">
            <v>139.49</v>
          </cell>
          <cell r="F161">
            <v>13</v>
          </cell>
          <cell r="G161">
            <v>73</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43</v>
          </cell>
          <cell r="D163">
            <v>2824.17</v>
          </cell>
          <cell r="E163">
            <v>1772.62</v>
          </cell>
          <cell r="F163">
            <v>2</v>
          </cell>
          <cell r="G163">
            <v>5130.49</v>
          </cell>
          <cell r="H163">
            <v>0</v>
          </cell>
          <cell r="I163">
            <v>0</v>
          </cell>
        </row>
        <row r="164">
          <cell r="A164" t="str">
            <v>КЛАСА 17 - Осигурување на правна заштита</v>
          </cell>
          <cell r="B164" t="str">
            <v>17</v>
          </cell>
          <cell r="C164">
            <v>7</v>
          </cell>
          <cell r="D164">
            <v>8</v>
          </cell>
          <cell r="E164">
            <v>3</v>
          </cell>
          <cell r="F164">
            <v>0</v>
          </cell>
          <cell r="G164">
            <v>0</v>
          </cell>
          <cell r="H164">
            <v>0</v>
          </cell>
          <cell r="I164">
            <v>0</v>
          </cell>
        </row>
        <row r="165">
          <cell r="A165" t="str">
            <v>Осигурување на трошоци за правна помош и судски спорови</v>
          </cell>
          <cell r="B165" t="str">
            <v>1701</v>
          </cell>
          <cell r="C165">
            <v>7</v>
          </cell>
          <cell r="D165">
            <v>8</v>
          </cell>
          <cell r="E165">
            <v>3</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117545</v>
          </cell>
          <cell r="D167">
            <v>76325</v>
          </cell>
          <cell r="E167">
            <v>18503</v>
          </cell>
          <cell r="F167">
            <v>2005</v>
          </cell>
          <cell r="G167">
            <v>48110</v>
          </cell>
          <cell r="H167">
            <v>391</v>
          </cell>
          <cell r="I167">
            <v>13670</v>
          </cell>
        </row>
        <row r="168">
          <cell r="A168" t="str">
            <v xml:space="preserve">Патничко осигурување </v>
          </cell>
          <cell r="B168" t="str">
            <v>1801</v>
          </cell>
          <cell r="C168">
            <v>112841</v>
          </cell>
          <cell r="D168">
            <v>72073.86</v>
          </cell>
          <cell r="E168">
            <v>16426.669999999998</v>
          </cell>
          <cell r="F168">
            <v>1833</v>
          </cell>
          <cell r="G168">
            <v>46597.62</v>
          </cell>
          <cell r="H168">
            <v>366</v>
          </cell>
          <cell r="I168">
            <v>13424.15</v>
          </cell>
        </row>
        <row r="169">
          <cell r="A169" t="str">
            <v>Патничко осигурување за странци при патување или привремен престој во Р.Македонија</v>
          </cell>
          <cell r="B169" t="str">
            <v>1802</v>
          </cell>
          <cell r="C169">
            <v>410</v>
          </cell>
          <cell r="D169">
            <v>496</v>
          </cell>
          <cell r="E169">
            <v>225</v>
          </cell>
          <cell r="F169">
            <v>3</v>
          </cell>
          <cell r="G169">
            <v>46</v>
          </cell>
          <cell r="H169">
            <v>0</v>
          </cell>
          <cell r="I169">
            <v>0</v>
          </cell>
        </row>
        <row r="170">
          <cell r="A170" t="str">
            <v>Осигурување од откажување на туристички патувања</v>
          </cell>
          <cell r="B170" t="str">
            <v>1803</v>
          </cell>
          <cell r="C170">
            <v>725</v>
          </cell>
          <cell r="D170">
            <v>353</v>
          </cell>
          <cell r="E170">
            <v>153</v>
          </cell>
          <cell r="F170">
            <v>6</v>
          </cell>
          <cell r="G170">
            <v>95</v>
          </cell>
          <cell r="H170">
            <v>0</v>
          </cell>
          <cell r="I170">
            <v>0</v>
          </cell>
        </row>
        <row r="171">
          <cell r="A171" t="str">
            <v>Останати осигурувања на туристичка помош</v>
          </cell>
          <cell r="B171" t="str">
            <v>1899</v>
          </cell>
          <cell r="C171">
            <v>3569</v>
          </cell>
          <cell r="D171">
            <v>3401.92</v>
          </cell>
          <cell r="E171">
            <v>1698.09</v>
          </cell>
          <cell r="F171">
            <v>163</v>
          </cell>
          <cell r="G171">
            <v>1371.64</v>
          </cell>
          <cell r="H171">
            <v>25</v>
          </cell>
          <cell r="I171">
            <v>246</v>
          </cell>
        </row>
        <row r="172">
          <cell r="A172" t="str">
            <v>ВКУПНО</v>
          </cell>
          <cell r="B172" t="str">
            <v>0000</v>
          </cell>
          <cell r="C172">
            <v>1143766</v>
          </cell>
          <cell r="D172">
            <v>8325404</v>
          </cell>
          <cell r="E172">
            <v>3801593</v>
          </cell>
          <cell r="F172">
            <v>64201</v>
          </cell>
          <cell r="G172">
            <v>3568611</v>
          </cell>
          <cell r="H172">
            <v>15754</v>
          </cell>
          <cell r="I172">
            <v>2888444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50"/>
  <sheetViews>
    <sheetView showGridLines="0" zoomScale="70" zoomScaleNormal="70" workbookViewId="0">
      <selection activeCell="D41" sqref="D41"/>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1"/>
      <c r="G3" s="1"/>
      <c r="H3" s="1"/>
      <c r="I3" s="1"/>
      <c r="J3" s="1"/>
      <c r="K3" s="25"/>
    </row>
    <row r="4" spans="1:11" ht="21" customHeight="1" x14ac:dyDescent="0.35">
      <c r="A4" s="24"/>
      <c r="B4" s="1"/>
      <c r="C4" s="1"/>
      <c r="D4" s="1"/>
      <c r="E4" s="1"/>
      <c r="F4" s="122" t="s">
        <v>85</v>
      </c>
      <c r="G4" s="120"/>
      <c r="H4" s="1"/>
      <c r="I4" s="1"/>
      <c r="J4" s="1"/>
      <c r="K4" s="25"/>
    </row>
    <row r="5" spans="1:11" ht="21" customHeight="1" x14ac:dyDescent="0.35">
      <c r="A5" s="24"/>
      <c r="B5" s="1"/>
      <c r="C5" s="1"/>
      <c r="D5" s="1"/>
      <c r="E5" s="1"/>
      <c r="F5" s="122" t="s">
        <v>86</v>
      </c>
      <c r="G5" s="120"/>
      <c r="H5" s="1"/>
      <c r="I5" s="1"/>
      <c r="J5" s="1"/>
      <c r="K5" s="25"/>
    </row>
    <row r="6" spans="1:11" ht="21" customHeight="1" x14ac:dyDescent="0.35">
      <c r="A6" s="24"/>
      <c r="B6" s="1"/>
      <c r="C6" s="1"/>
      <c r="D6" s="1"/>
      <c r="E6" s="1"/>
      <c r="F6" s="122" t="s">
        <v>87</v>
      </c>
      <c r="G6" s="120"/>
      <c r="H6" s="1"/>
      <c r="I6" s="1"/>
      <c r="J6" s="1"/>
      <c r="K6" s="25"/>
    </row>
    <row r="7" spans="1:11" ht="21" x14ac:dyDescent="0.35">
      <c r="A7" s="24"/>
      <c r="B7" s="1"/>
      <c r="C7" s="1"/>
      <c r="D7" s="1"/>
      <c r="E7" s="1"/>
      <c r="F7" s="122"/>
      <c r="G7" s="120"/>
      <c r="H7" s="1"/>
      <c r="I7" s="1"/>
      <c r="J7" s="1"/>
      <c r="K7" s="25"/>
    </row>
    <row r="8" spans="1:11" ht="21" x14ac:dyDescent="0.35">
      <c r="A8" s="24"/>
      <c r="B8" s="1"/>
      <c r="C8" s="1"/>
      <c r="D8" s="1"/>
      <c r="E8" s="1"/>
      <c r="F8" s="120"/>
      <c r="G8" s="120"/>
      <c r="H8" s="1"/>
      <c r="I8" s="1"/>
      <c r="J8" s="1"/>
      <c r="K8" s="25"/>
    </row>
    <row r="9" spans="1:11" ht="15" customHeight="1" x14ac:dyDescent="0.25">
      <c r="A9" s="318" t="s">
        <v>92</v>
      </c>
      <c r="B9" s="319"/>
      <c r="C9" s="319"/>
      <c r="D9" s="319"/>
      <c r="E9" s="319"/>
      <c r="F9" s="319"/>
      <c r="G9" s="319"/>
      <c r="H9" s="319"/>
      <c r="I9" s="319"/>
      <c r="J9" s="319"/>
      <c r="K9" s="320"/>
    </row>
    <row r="10" spans="1:11" ht="15" customHeight="1" x14ac:dyDescent="0.25">
      <c r="A10" s="318"/>
      <c r="B10" s="319"/>
      <c r="C10" s="319"/>
      <c r="D10" s="319"/>
      <c r="E10" s="319"/>
      <c r="F10" s="319"/>
      <c r="G10" s="319"/>
      <c r="H10" s="319"/>
      <c r="I10" s="319"/>
      <c r="J10" s="319"/>
      <c r="K10" s="320"/>
    </row>
    <row r="11" spans="1:11" ht="15" customHeight="1" x14ac:dyDescent="0.25">
      <c r="A11" s="95"/>
      <c r="B11" s="93"/>
      <c r="C11" s="93"/>
      <c r="D11" s="93"/>
      <c r="E11" s="93"/>
      <c r="F11" s="93"/>
      <c r="G11" s="93"/>
      <c r="H11" s="93"/>
      <c r="I11" s="93"/>
      <c r="J11" s="93"/>
      <c r="K11" s="94"/>
    </row>
    <row r="12" spans="1:11" ht="15" customHeight="1" x14ac:dyDescent="0.25">
      <c r="A12" s="95"/>
      <c r="B12" s="93"/>
      <c r="C12" s="93"/>
      <c r="D12" s="93"/>
      <c r="E12" s="93"/>
      <c r="F12" s="93"/>
      <c r="G12" s="93"/>
      <c r="H12" s="93"/>
      <c r="I12" s="93"/>
      <c r="J12" s="93"/>
      <c r="K12" s="94"/>
    </row>
    <row r="13" spans="1:11" ht="15" customHeight="1" x14ac:dyDescent="0.25">
      <c r="A13" s="95"/>
      <c r="B13" s="93"/>
      <c r="C13" s="93"/>
      <c r="D13" s="93"/>
      <c r="E13" s="93"/>
      <c r="F13" s="93"/>
      <c r="G13" s="93"/>
      <c r="H13" s="93"/>
      <c r="I13" s="93"/>
      <c r="J13" s="93"/>
      <c r="K13" s="94"/>
    </row>
    <row r="14" spans="1:11" ht="15" customHeight="1" x14ac:dyDescent="0.25">
      <c r="A14" s="95"/>
      <c r="B14" s="93"/>
      <c r="C14" s="93"/>
      <c r="D14" s="93"/>
      <c r="E14" s="93"/>
      <c r="F14" s="93"/>
      <c r="G14" s="93"/>
      <c r="H14" s="93"/>
      <c r="I14" s="93"/>
      <c r="J14" s="93"/>
      <c r="K14" s="94"/>
    </row>
    <row r="15" spans="1:11" ht="15" customHeight="1" x14ac:dyDescent="0.25">
      <c r="A15" s="95"/>
      <c r="B15" s="93"/>
      <c r="C15" s="93"/>
      <c r="D15" s="93"/>
      <c r="E15" s="93"/>
      <c r="F15" s="93"/>
      <c r="G15" s="93"/>
      <c r="H15" s="93"/>
      <c r="I15" s="93"/>
      <c r="J15" s="93"/>
      <c r="K15" s="94"/>
    </row>
    <row r="16" spans="1:11" ht="15" customHeight="1" x14ac:dyDescent="0.25">
      <c r="A16" s="322" t="s">
        <v>108</v>
      </c>
      <c r="B16" s="323"/>
      <c r="C16" s="323"/>
      <c r="D16" s="323"/>
      <c r="E16" s="323"/>
      <c r="F16" s="323"/>
      <c r="G16" s="323"/>
      <c r="H16" s="323"/>
      <c r="I16" s="323"/>
      <c r="J16" s="323"/>
      <c r="K16" s="324"/>
    </row>
    <row r="17" spans="1:11" ht="15" customHeight="1" x14ac:dyDescent="0.25">
      <c r="A17" s="322"/>
      <c r="B17" s="323"/>
      <c r="C17" s="323"/>
      <c r="D17" s="323"/>
      <c r="E17" s="323"/>
      <c r="F17" s="323"/>
      <c r="G17" s="323"/>
      <c r="H17" s="323"/>
      <c r="I17" s="323"/>
      <c r="J17" s="323"/>
      <c r="K17" s="324"/>
    </row>
    <row r="18" spans="1:11" ht="15" customHeight="1" x14ac:dyDescent="0.25">
      <c r="A18" s="322"/>
      <c r="B18" s="323"/>
      <c r="C18" s="323"/>
      <c r="D18" s="323"/>
      <c r="E18" s="323"/>
      <c r="F18" s="323"/>
      <c r="G18" s="323"/>
      <c r="H18" s="323"/>
      <c r="I18" s="323"/>
      <c r="J18" s="323"/>
      <c r="K18" s="324"/>
    </row>
    <row r="19" spans="1:11" ht="15" customHeight="1" x14ac:dyDescent="0.25">
      <c r="A19" s="322"/>
      <c r="B19" s="323"/>
      <c r="C19" s="323"/>
      <c r="D19" s="323"/>
      <c r="E19" s="323"/>
      <c r="F19" s="323"/>
      <c r="G19" s="323"/>
      <c r="H19" s="323"/>
      <c r="I19" s="323"/>
      <c r="J19" s="323"/>
      <c r="K19" s="324"/>
    </row>
    <row r="20" spans="1:11" ht="15" customHeight="1" x14ac:dyDescent="0.25">
      <c r="A20" s="322"/>
      <c r="B20" s="323"/>
      <c r="C20" s="323"/>
      <c r="D20" s="323"/>
      <c r="E20" s="323"/>
      <c r="F20" s="323"/>
      <c r="G20" s="323"/>
      <c r="H20" s="323"/>
      <c r="I20" s="323"/>
      <c r="J20" s="323"/>
      <c r="K20" s="324"/>
    </row>
    <row r="21" spans="1:11" ht="15" customHeight="1" x14ac:dyDescent="0.25">
      <c r="A21" s="322"/>
      <c r="B21" s="323"/>
      <c r="C21" s="323"/>
      <c r="D21" s="323"/>
      <c r="E21" s="323"/>
      <c r="F21" s="323"/>
      <c r="G21" s="323"/>
      <c r="H21" s="323"/>
      <c r="I21" s="323"/>
      <c r="J21" s="323"/>
      <c r="K21" s="324"/>
    </row>
    <row r="22" spans="1:11" ht="15" customHeight="1" x14ac:dyDescent="0.25">
      <c r="A22" s="322"/>
      <c r="B22" s="323"/>
      <c r="C22" s="323"/>
      <c r="D22" s="323"/>
      <c r="E22" s="323"/>
      <c r="F22" s="323"/>
      <c r="G22" s="323"/>
      <c r="H22" s="323"/>
      <c r="I22" s="323"/>
      <c r="J22" s="323"/>
      <c r="K22" s="324"/>
    </row>
    <row r="23" spans="1:11" x14ac:dyDescent="0.25">
      <c r="A23" s="322"/>
      <c r="B23" s="323"/>
      <c r="C23" s="323"/>
      <c r="D23" s="323"/>
      <c r="E23" s="323"/>
      <c r="F23" s="323"/>
      <c r="G23" s="323"/>
      <c r="H23" s="323"/>
      <c r="I23" s="323"/>
      <c r="J23" s="323"/>
      <c r="K23" s="324"/>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325" t="s">
        <v>109</v>
      </c>
      <c r="E40" s="325"/>
      <c r="F40" s="325"/>
      <c r="G40" s="325"/>
      <c r="H40" s="325"/>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321" t="s">
        <v>106</v>
      </c>
      <c r="B46" s="321"/>
      <c r="C46" s="321"/>
      <c r="D46" s="321"/>
      <c r="E46" s="321"/>
      <c r="F46" s="321"/>
      <c r="G46" s="321"/>
      <c r="H46" s="321"/>
      <c r="I46" s="321"/>
      <c r="J46" s="321"/>
      <c r="K46" s="321"/>
    </row>
    <row r="47" spans="1:11" x14ac:dyDescent="0.25">
      <c r="A47" s="321"/>
      <c r="B47" s="321"/>
      <c r="C47" s="321"/>
      <c r="D47" s="321"/>
      <c r="E47" s="321"/>
      <c r="F47" s="321"/>
      <c r="G47" s="321"/>
      <c r="H47" s="321"/>
      <c r="I47" s="321"/>
      <c r="J47" s="321"/>
      <c r="K47" s="321"/>
    </row>
    <row r="48" spans="1:11" x14ac:dyDescent="0.25">
      <c r="A48" s="321"/>
      <c r="B48" s="321"/>
      <c r="C48" s="321"/>
      <c r="D48" s="321"/>
      <c r="E48" s="321"/>
      <c r="F48" s="321"/>
      <c r="G48" s="321"/>
      <c r="H48" s="321"/>
      <c r="I48" s="321"/>
      <c r="J48" s="321"/>
      <c r="K48" s="321"/>
    </row>
    <row r="49" spans="1:11" ht="32.25" customHeight="1" x14ac:dyDescent="0.25">
      <c r="A49" s="321"/>
      <c r="B49" s="321"/>
      <c r="C49" s="321"/>
      <c r="D49" s="321"/>
      <c r="E49" s="321"/>
      <c r="F49" s="321"/>
      <c r="G49" s="321"/>
      <c r="H49" s="321"/>
      <c r="I49" s="321"/>
      <c r="J49" s="321"/>
      <c r="K49" s="321"/>
    </row>
    <row r="50" spans="1:11" x14ac:dyDescent="0.25">
      <c r="A50" s="136"/>
      <c r="B50" s="136"/>
      <c r="C50" s="136"/>
      <c r="D50" s="136"/>
      <c r="E50" s="136"/>
      <c r="F50" s="136"/>
      <c r="G50" s="136"/>
      <c r="H50" s="136"/>
      <c r="I50" s="136"/>
      <c r="J50" s="136"/>
      <c r="K50" s="136"/>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X105"/>
  <sheetViews>
    <sheetView showGridLines="0" zoomScale="85" zoomScaleNormal="85" workbookViewId="0">
      <selection activeCell="M31" sqref="M31:N31"/>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188"/>
      <c r="B1" s="335" t="s">
        <v>70</v>
      </c>
      <c r="C1" s="335"/>
      <c r="D1" s="335"/>
      <c r="E1" s="335"/>
      <c r="F1" s="335"/>
      <c r="G1" s="335"/>
      <c r="H1" s="335"/>
      <c r="I1" s="335"/>
      <c r="J1" s="335"/>
      <c r="K1" s="335"/>
      <c r="L1" s="335"/>
      <c r="M1" s="335"/>
      <c r="N1" s="335"/>
      <c r="O1" s="29"/>
      <c r="P1" s="29"/>
      <c r="Q1" s="29"/>
      <c r="R1" s="29"/>
      <c r="S1" s="29"/>
    </row>
    <row r="2" spans="1:19" ht="13.5" thickBot="1" x14ac:dyDescent="0.3">
      <c r="N2" s="31" t="s">
        <v>0</v>
      </c>
    </row>
    <row r="3" spans="1:19" ht="21" customHeight="1" x14ac:dyDescent="0.25">
      <c r="A3" s="328" t="s">
        <v>1</v>
      </c>
      <c r="B3" s="330" t="s">
        <v>2</v>
      </c>
      <c r="C3" s="332" t="s">
        <v>3</v>
      </c>
      <c r="D3" s="333"/>
      <c r="E3" s="333"/>
      <c r="F3" s="333"/>
      <c r="G3" s="333"/>
      <c r="H3" s="333"/>
      <c r="I3" s="333"/>
      <c r="J3" s="333"/>
      <c r="K3" s="333"/>
      <c r="L3" s="333"/>
      <c r="M3" s="334"/>
      <c r="N3" s="32" t="s">
        <v>3</v>
      </c>
    </row>
    <row r="4" spans="1:19" s="33" customFormat="1" ht="25.5" customHeight="1" x14ac:dyDescent="0.25">
      <c r="A4" s="329"/>
      <c r="B4" s="331"/>
      <c r="C4" s="34" t="str">
        <f>'[1]Табела 1'!B2</f>
        <v>Македонија</v>
      </c>
      <c r="D4" s="165" t="str">
        <f>'[1]Табела 1'!C2</f>
        <v>Триглав</v>
      </c>
      <c r="E4" s="165" t="str">
        <f>'[1]Табела 1'!D2</f>
        <v>Сава</v>
      </c>
      <c r="F4" s="165" t="str">
        <f>'[1]Табела 1'!E2</f>
        <v>Евроинс</v>
      </c>
      <c r="G4" s="165" t="str">
        <f>'[1]Табела 1'!F2</f>
        <v>Еуролинк</v>
      </c>
      <c r="H4" s="165" t="str">
        <f>'[1]Табела 1'!G2</f>
        <v>Винер</v>
      </c>
      <c r="I4" s="165" t="str">
        <f>'[1]Табела 1'!H2</f>
        <v>Граве неживот</v>
      </c>
      <c r="J4" s="165" t="str">
        <f>'[1]Табела 1'!I2</f>
        <v>Уника</v>
      </c>
      <c r="K4" s="165" t="str">
        <f>'[1]Табела 1'!J2</f>
        <v>Осигурителна полиса</v>
      </c>
      <c r="L4" s="165" t="str">
        <f>'[1]Табела 1'!K2</f>
        <v>Халк</v>
      </c>
      <c r="M4" s="165" t="str">
        <f>'[1]Табела 1'!L2</f>
        <v>Кроација неживот</v>
      </c>
      <c r="N4" s="35" t="s">
        <v>11</v>
      </c>
      <c r="O4" s="30"/>
      <c r="P4" s="30"/>
    </row>
    <row r="5" spans="1:19" ht="15" customHeight="1" x14ac:dyDescent="0.2">
      <c r="A5" s="36">
        <v>1</v>
      </c>
      <c r="B5" s="37" t="str">
        <f>'[1]Табела 1'!A3</f>
        <v>01. Незгода</v>
      </c>
      <c r="C5" s="50">
        <f>'[1]Табела 1'!B3</f>
        <v>84864</v>
      </c>
      <c r="D5" s="50">
        <f>'[1]Табела 1'!C3</f>
        <v>121866</v>
      </c>
      <c r="E5" s="50">
        <f>'[1]Табела 1'!D3</f>
        <v>85721</v>
      </c>
      <c r="F5" s="50">
        <f>'[1]Табела 1'!E3</f>
        <v>30226</v>
      </c>
      <c r="G5" s="50">
        <f>'[1]Табела 1'!F3</f>
        <v>133116</v>
      </c>
      <c r="H5" s="50">
        <f>'[1]Табела 1'!G3</f>
        <v>37523</v>
      </c>
      <c r="I5" s="50">
        <f>'[1]Табела 1'!H3</f>
        <v>13325</v>
      </c>
      <c r="J5" s="50">
        <f>'[1]Табела 1'!I3</f>
        <v>60224</v>
      </c>
      <c r="K5" s="50">
        <f>'[1]Табела 1'!J3</f>
        <v>36611</v>
      </c>
      <c r="L5" s="50">
        <f>'[1]Табела 1'!K3</f>
        <v>65946</v>
      </c>
      <c r="M5" s="50">
        <f>'[1]Табела 1'!L3</f>
        <v>78973</v>
      </c>
      <c r="N5" s="223">
        <f>'[1]Табела 1'!M3</f>
        <v>748395</v>
      </c>
      <c r="O5" s="139"/>
    </row>
    <row r="6" spans="1:19" ht="15" customHeight="1" x14ac:dyDescent="0.2">
      <c r="A6" s="36">
        <v>2</v>
      </c>
      <c r="B6" s="37" t="str">
        <f>'[1]Табела 1'!A4</f>
        <v>02. Здравствено</v>
      </c>
      <c r="C6" s="50">
        <f>'[1]Табела 1'!B4</f>
        <v>2251</v>
      </c>
      <c r="D6" s="50">
        <f>'[1]Табела 1'!C4</f>
        <v>70296</v>
      </c>
      <c r="E6" s="50">
        <f>'[1]Табела 1'!D4</f>
        <v>10531</v>
      </c>
      <c r="F6" s="50">
        <f>'[1]Табела 1'!E4</f>
        <v>15883</v>
      </c>
      <c r="G6" s="50">
        <f>'[1]Табела 1'!F4</f>
        <v>112795</v>
      </c>
      <c r="H6" s="50">
        <f>'[1]Табела 1'!G4</f>
        <v>2385</v>
      </c>
      <c r="I6" s="50">
        <f>'[1]Табела 1'!H4</f>
        <v>0</v>
      </c>
      <c r="J6" s="50">
        <f>'[1]Табела 1'!I4</f>
        <v>14969</v>
      </c>
      <c r="K6" s="50">
        <f>'[1]Табела 1'!J4</f>
        <v>136</v>
      </c>
      <c r="L6" s="50">
        <f>'[1]Табела 1'!K4</f>
        <v>31489</v>
      </c>
      <c r="M6" s="50">
        <f>'[1]Табела 1'!L4</f>
        <v>12914</v>
      </c>
      <c r="N6" s="223">
        <f>'[1]Табела 1'!M4</f>
        <v>273649</v>
      </c>
    </row>
    <row r="7" spans="1:19" ht="15" customHeight="1" x14ac:dyDescent="0.2">
      <c r="A7" s="36">
        <v>3</v>
      </c>
      <c r="B7" s="37" t="str">
        <f>'[1]Табела 1'!A5</f>
        <v>03. Каско моторни возила</v>
      </c>
      <c r="C7" s="50">
        <f>'[1]Табела 1'!B5</f>
        <v>66047</v>
      </c>
      <c r="D7" s="50">
        <f>'[1]Табела 1'!C5</f>
        <v>147837</v>
      </c>
      <c r="E7" s="50">
        <f>'[1]Табела 1'!D5</f>
        <v>143997</v>
      </c>
      <c r="F7" s="50">
        <f>'[1]Табела 1'!E5</f>
        <v>55365</v>
      </c>
      <c r="G7" s="50">
        <f>'[1]Табела 1'!F5</f>
        <v>83717</v>
      </c>
      <c r="H7" s="50">
        <f>'[1]Табела 1'!G5</f>
        <v>49273</v>
      </c>
      <c r="I7" s="50">
        <f>'[1]Табела 1'!H5</f>
        <v>8283</v>
      </c>
      <c r="J7" s="50">
        <f>'[1]Табела 1'!I5</f>
        <v>67247</v>
      </c>
      <c r="K7" s="50">
        <f>'[1]Табела 1'!J5</f>
        <v>90384</v>
      </c>
      <c r="L7" s="50">
        <f>'[1]Табела 1'!K5</f>
        <v>58718</v>
      </c>
      <c r="M7" s="50">
        <f>'[1]Табела 1'!L5</f>
        <v>52867</v>
      </c>
      <c r="N7" s="224">
        <f>'[1]Табела 1'!M5</f>
        <v>823735</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23">
        <f>'[1]Табела 1'!M6</f>
        <v>0</v>
      </c>
    </row>
    <row r="9" spans="1:19" ht="15" customHeight="1" x14ac:dyDescent="0.2">
      <c r="A9" s="36">
        <v>5</v>
      </c>
      <c r="B9" s="37" t="str">
        <f>'[1]Табела 1'!A7</f>
        <v>05. Каско воздухоплови</v>
      </c>
      <c r="C9" s="50">
        <f>'[1]Табела 1'!B7</f>
        <v>0</v>
      </c>
      <c r="D9" s="50">
        <f>'[1]Табела 1'!C7</f>
        <v>0</v>
      </c>
      <c r="E9" s="50">
        <f>'[1]Табела 1'!D7</f>
        <v>0</v>
      </c>
      <c r="F9" s="50">
        <f>'[1]Табела 1'!E7</f>
        <v>0</v>
      </c>
      <c r="G9" s="50">
        <f>'[1]Табела 1'!F7</f>
        <v>2483</v>
      </c>
      <c r="H9" s="50">
        <f>'[1]Табела 1'!G7</f>
        <v>6601</v>
      </c>
      <c r="I9" s="50">
        <f>'[1]Табела 1'!H7</f>
        <v>0</v>
      </c>
      <c r="J9" s="50">
        <f>'[1]Табела 1'!I7</f>
        <v>0</v>
      </c>
      <c r="K9" s="50">
        <f>'[1]Табела 1'!J7</f>
        <v>0</v>
      </c>
      <c r="L9" s="50">
        <f>'[1]Табела 1'!K7</f>
        <v>0</v>
      </c>
      <c r="M9" s="50">
        <f>'[1]Табела 1'!L7</f>
        <v>0</v>
      </c>
      <c r="N9" s="223">
        <f>'[1]Табела 1'!M7</f>
        <v>9084</v>
      </c>
    </row>
    <row r="10" spans="1:19" ht="15" customHeight="1" x14ac:dyDescent="0.2">
      <c r="A10" s="36">
        <v>6</v>
      </c>
      <c r="B10" s="37" t="str">
        <f>'[1]Табела 1'!A8</f>
        <v>06. Каско пловни објекти</v>
      </c>
      <c r="C10" s="201">
        <f>'[1]Табела 1'!B8</f>
        <v>6</v>
      </c>
      <c r="D10" s="201">
        <f>'[1]Табела 1'!C8</f>
        <v>309</v>
      </c>
      <c r="E10" s="201">
        <f>'[1]Табела 1'!D8</f>
        <v>121</v>
      </c>
      <c r="F10" s="201">
        <f>'[1]Табела 1'!E8</f>
        <v>21</v>
      </c>
      <c r="G10" s="201">
        <f>'[1]Табела 1'!F8</f>
        <v>74</v>
      </c>
      <c r="H10" s="201">
        <f>'[1]Табела 1'!G8</f>
        <v>347</v>
      </c>
      <c r="I10" s="201">
        <f>'[1]Табела 1'!H8</f>
        <v>0</v>
      </c>
      <c r="J10" s="201">
        <f>'[1]Табела 1'!I8</f>
        <v>49</v>
      </c>
      <c r="K10" s="201">
        <f>'[1]Табела 1'!J8</f>
        <v>124</v>
      </c>
      <c r="L10" s="201">
        <f>'[1]Табела 1'!K8</f>
        <v>53</v>
      </c>
      <c r="M10" s="201">
        <f>'[1]Табела 1'!L8</f>
        <v>0</v>
      </c>
      <c r="N10" s="224">
        <f>'[1]Табела 1'!M8</f>
        <v>1104</v>
      </c>
    </row>
    <row r="11" spans="1:19" ht="15" customHeight="1" x14ac:dyDescent="0.2">
      <c r="A11" s="36">
        <v>7</v>
      </c>
      <c r="B11" s="37" t="str">
        <f>'[1]Табела 1'!A9</f>
        <v>07. Карго</v>
      </c>
      <c r="C11" s="201">
        <f>'[1]Табела 1'!B9</f>
        <v>22012</v>
      </c>
      <c r="D11" s="201">
        <f>'[1]Табела 1'!C9</f>
        <v>25625</v>
      </c>
      <c r="E11" s="201">
        <f>'[1]Табела 1'!D9</f>
        <v>2672</v>
      </c>
      <c r="F11" s="201">
        <f>'[1]Табела 1'!E9</f>
        <v>8694</v>
      </c>
      <c r="G11" s="201">
        <f>'[1]Табела 1'!F9</f>
        <v>4983</v>
      </c>
      <c r="H11" s="201">
        <f>'[1]Табела 1'!G9</f>
        <v>3755</v>
      </c>
      <c r="I11" s="201">
        <f>'[1]Табела 1'!H9</f>
        <v>0</v>
      </c>
      <c r="J11" s="201">
        <f>'[1]Табела 1'!I9</f>
        <v>11402</v>
      </c>
      <c r="K11" s="201">
        <f>'[1]Табела 1'!J9</f>
        <v>693</v>
      </c>
      <c r="L11" s="201">
        <f>'[1]Табела 1'!K9</f>
        <v>3601</v>
      </c>
      <c r="M11" s="201">
        <f>'[1]Табела 1'!L9</f>
        <v>1259</v>
      </c>
      <c r="N11" s="223">
        <f>'[1]Табела 1'!M9</f>
        <v>84696</v>
      </c>
    </row>
    <row r="12" spans="1:19" ht="15" customHeight="1" x14ac:dyDescent="0.2">
      <c r="A12" s="36">
        <v>8</v>
      </c>
      <c r="B12" s="37" t="str">
        <f>'[1]Табела 1'!A10</f>
        <v>08. Имот од пожар и др.опасн.</v>
      </c>
      <c r="C12" s="201">
        <f>'[1]Табела 1'!B10</f>
        <v>125571</v>
      </c>
      <c r="D12" s="201">
        <f>'[1]Табела 1'!C10</f>
        <v>73170</v>
      </c>
      <c r="E12" s="201">
        <f>'[1]Табела 1'!D10</f>
        <v>59910</v>
      </c>
      <c r="F12" s="201">
        <f>'[1]Табела 1'!E10</f>
        <v>185320</v>
      </c>
      <c r="G12" s="201">
        <f>'[1]Табела 1'!F10</f>
        <v>124865</v>
      </c>
      <c r="H12" s="201">
        <f>'[1]Табела 1'!G10</f>
        <v>15659</v>
      </c>
      <c r="I12" s="201">
        <f>'[1]Табела 1'!H10</f>
        <v>3638</v>
      </c>
      <c r="J12" s="201">
        <f>'[1]Табела 1'!I10</f>
        <v>51929</v>
      </c>
      <c r="K12" s="201">
        <f>'[1]Табела 1'!J10</f>
        <v>42052</v>
      </c>
      <c r="L12" s="201">
        <f>'[1]Табела 1'!K10</f>
        <v>44462</v>
      </c>
      <c r="M12" s="201">
        <f>'[1]Табела 1'!L10</f>
        <v>41631</v>
      </c>
      <c r="N12" s="223">
        <f>'[1]Табела 1'!M10</f>
        <v>768207</v>
      </c>
    </row>
    <row r="13" spans="1:19" ht="15" customHeight="1" x14ac:dyDescent="0.2">
      <c r="A13" s="36">
        <v>9</v>
      </c>
      <c r="B13" s="37" t="str">
        <f>'[1]Табела 1'!A11</f>
        <v>09. Имот останато</v>
      </c>
      <c r="C13" s="201">
        <f>'[1]Табела 1'!B11</f>
        <v>268828</v>
      </c>
      <c r="D13" s="201">
        <f>'[1]Табела 1'!C11</f>
        <v>206763</v>
      </c>
      <c r="E13" s="201">
        <f>'[1]Табела 1'!D11</f>
        <v>114244</v>
      </c>
      <c r="F13" s="201">
        <f>'[1]Табела 1'!E11</f>
        <v>72795</v>
      </c>
      <c r="G13" s="201">
        <f>'[1]Табела 1'!F11</f>
        <v>76911</v>
      </c>
      <c r="H13" s="201">
        <f>'[1]Табела 1'!G11</f>
        <v>91469</v>
      </c>
      <c r="I13" s="201">
        <f>'[1]Табела 1'!H11</f>
        <v>1656</v>
      </c>
      <c r="J13" s="201">
        <f>'[1]Табела 1'!I11</f>
        <v>51324</v>
      </c>
      <c r="K13" s="201">
        <f>'[1]Табела 1'!J11</f>
        <v>12316</v>
      </c>
      <c r="L13" s="201">
        <f>'[1]Табела 1'!K11</f>
        <v>183101</v>
      </c>
      <c r="M13" s="201">
        <f>'[1]Табела 1'!L11</f>
        <v>12858</v>
      </c>
      <c r="N13" s="224">
        <f>'[1]Табела 1'!M11</f>
        <v>1092265</v>
      </c>
    </row>
    <row r="14" spans="1:19" ht="15" customHeight="1" x14ac:dyDescent="0.2">
      <c r="A14" s="36">
        <v>10</v>
      </c>
      <c r="B14" s="37" t="str">
        <f>'[1]Табела 1'!A15</f>
        <v>10. АО (вкупно)</v>
      </c>
      <c r="C14" s="18">
        <f>'[1]Табела 1'!B15</f>
        <v>242389</v>
      </c>
      <c r="D14" s="18">
        <f>'[1]Табела 1'!C15</f>
        <v>478534</v>
      </c>
      <c r="E14" s="18">
        <f>'[1]Табела 1'!D15</f>
        <v>394166</v>
      </c>
      <c r="F14" s="18">
        <f>'[1]Табела 1'!E15</f>
        <v>349762</v>
      </c>
      <c r="G14" s="18">
        <f>'[1]Табела 1'!F15</f>
        <v>357363</v>
      </c>
      <c r="H14" s="18">
        <f>'[1]Табела 1'!G15</f>
        <v>487092</v>
      </c>
      <c r="I14" s="18">
        <f>'[1]Табела 1'!H15</f>
        <v>236642</v>
      </c>
      <c r="J14" s="18">
        <f>'[1]Табела 1'!I15</f>
        <v>528436</v>
      </c>
      <c r="K14" s="18">
        <f>'[1]Табела 1'!J15</f>
        <v>400386</v>
      </c>
      <c r="L14" s="18">
        <f>'[1]Табела 1'!K15</f>
        <v>408606</v>
      </c>
      <c r="M14" s="18">
        <f>'[1]Табела 1'!L15</f>
        <v>252921</v>
      </c>
      <c r="N14" s="223">
        <f>'[1]Табела 1'!M15</f>
        <v>4136297</v>
      </c>
      <c r="O14" s="45"/>
    </row>
    <row r="15" spans="1:19" ht="15" customHeight="1" x14ac:dyDescent="0.2">
      <c r="A15" s="36">
        <v>11</v>
      </c>
      <c r="B15" s="37" t="str">
        <f>'[1]Табела 1'!A19</f>
        <v>11. Одговорност воздухоплови</v>
      </c>
      <c r="C15" s="201">
        <f>'[1]Табела 1'!B19</f>
        <v>0</v>
      </c>
      <c r="D15" s="201">
        <f>'[1]Табела 1'!C19</f>
        <v>152</v>
      </c>
      <c r="E15" s="201">
        <f>'[1]Табела 1'!D19</f>
        <v>0</v>
      </c>
      <c r="F15" s="201">
        <f>'[1]Табела 1'!E19</f>
        <v>0</v>
      </c>
      <c r="G15" s="201">
        <f>'[1]Табела 1'!F19</f>
        <v>1617</v>
      </c>
      <c r="H15" s="201">
        <f>'[1]Табела 1'!G19</f>
        <v>4733</v>
      </c>
      <c r="I15" s="201">
        <f>'[1]Табела 1'!H19</f>
        <v>0</v>
      </c>
      <c r="J15" s="201">
        <f>'[1]Табела 1'!I19</f>
        <v>0</v>
      </c>
      <c r="K15" s="201">
        <f>'[1]Табела 1'!J19</f>
        <v>285</v>
      </c>
      <c r="L15" s="201">
        <f>'[1]Табела 1'!K19</f>
        <v>0</v>
      </c>
      <c r="M15" s="201">
        <f>'[1]Табела 1'!L19</f>
        <v>0</v>
      </c>
      <c r="N15" s="223">
        <f>'[1]Табела 1'!M19</f>
        <v>6787</v>
      </c>
    </row>
    <row r="16" spans="1:19" ht="15" customHeight="1" x14ac:dyDescent="0.2">
      <c r="A16" s="36">
        <v>12</v>
      </c>
      <c r="B16" s="37" t="str">
        <f>'[1]Табела 1'!A20</f>
        <v>12. Одговорност пловни објекти</v>
      </c>
      <c r="C16" s="201">
        <f>'[1]Табела 1'!B20</f>
        <v>156</v>
      </c>
      <c r="D16" s="201">
        <f>'[1]Табела 1'!C20</f>
        <v>477</v>
      </c>
      <c r="E16" s="201">
        <f>'[1]Табела 1'!D20</f>
        <v>729</v>
      </c>
      <c r="F16" s="201">
        <f>'[1]Табела 1'!E20</f>
        <v>90</v>
      </c>
      <c r="G16" s="201">
        <f>'[1]Табела 1'!F20</f>
        <v>415</v>
      </c>
      <c r="H16" s="201">
        <f>'[1]Табела 1'!G20</f>
        <v>106</v>
      </c>
      <c r="I16" s="201">
        <f>'[1]Табела 1'!H20</f>
        <v>0</v>
      </c>
      <c r="J16" s="201">
        <f>'[1]Табела 1'!I20</f>
        <v>189</v>
      </c>
      <c r="K16" s="201">
        <f>'[1]Табела 1'!J20</f>
        <v>445</v>
      </c>
      <c r="L16" s="201">
        <f>'[1]Табела 1'!K20</f>
        <v>99</v>
      </c>
      <c r="M16" s="201">
        <f>'[1]Табела 1'!L20</f>
        <v>3</v>
      </c>
      <c r="N16" s="224">
        <f>'[1]Табела 1'!M20</f>
        <v>2709</v>
      </c>
    </row>
    <row r="17" spans="1:16" ht="15" customHeight="1" x14ac:dyDescent="0.2">
      <c r="A17" s="36">
        <v>13</v>
      </c>
      <c r="B17" s="37" t="str">
        <f>'[1]Табела 1'!A21</f>
        <v>13. Општа одговорност</v>
      </c>
      <c r="C17" s="201">
        <f>'[1]Табела 1'!B21</f>
        <v>38155</v>
      </c>
      <c r="D17" s="201">
        <f>'[1]Табела 1'!C21</f>
        <v>38953</v>
      </c>
      <c r="E17" s="201">
        <f>'[1]Табела 1'!D21</f>
        <v>10651</v>
      </c>
      <c r="F17" s="201">
        <f>'[1]Табела 1'!E21</f>
        <v>5574</v>
      </c>
      <c r="G17" s="201">
        <f>'[1]Табела 1'!F21</f>
        <v>53025</v>
      </c>
      <c r="H17" s="201">
        <f>'[1]Табела 1'!G21</f>
        <v>9849</v>
      </c>
      <c r="I17" s="201">
        <f>'[1]Табела 1'!H21</f>
        <v>615</v>
      </c>
      <c r="J17" s="201">
        <f>'[1]Табела 1'!I21</f>
        <v>27417</v>
      </c>
      <c r="K17" s="201">
        <f>'[1]Табела 1'!J21</f>
        <v>13153</v>
      </c>
      <c r="L17" s="201">
        <f>'[1]Табела 1'!K21</f>
        <v>12138</v>
      </c>
      <c r="M17" s="201">
        <f>'[1]Табела 1'!L21</f>
        <v>2440</v>
      </c>
      <c r="N17" s="223">
        <f>'[1]Табела 1'!M21</f>
        <v>211970</v>
      </c>
    </row>
    <row r="18" spans="1:16" ht="15" customHeight="1" x14ac:dyDescent="0.2">
      <c r="A18" s="36">
        <v>14</v>
      </c>
      <c r="B18" s="37" t="str">
        <f>'[1]Табела 1'!A22</f>
        <v xml:space="preserve">14. Кредити </v>
      </c>
      <c r="C18" s="201">
        <f>'[1]Табела 1'!B22</f>
        <v>680</v>
      </c>
      <c r="D18" s="201">
        <f>'[1]Табела 1'!C22</f>
        <v>5618</v>
      </c>
      <c r="E18" s="201">
        <f>'[1]Табела 1'!D22</f>
        <v>9762</v>
      </c>
      <c r="F18" s="201">
        <f>'[1]Табела 1'!E22</f>
        <v>0</v>
      </c>
      <c r="G18" s="201">
        <f>'[1]Табела 1'!F22</f>
        <v>0</v>
      </c>
      <c r="H18" s="201">
        <f>'[1]Табела 1'!G22</f>
        <v>0</v>
      </c>
      <c r="I18" s="201">
        <f>'[1]Табела 1'!H22</f>
        <v>0</v>
      </c>
      <c r="J18" s="201">
        <f>'[1]Табела 1'!I22</f>
        <v>0</v>
      </c>
      <c r="K18" s="201">
        <f>'[1]Табела 1'!J22</f>
        <v>0</v>
      </c>
      <c r="L18" s="201">
        <f>'[1]Табела 1'!K22</f>
        <v>9098</v>
      </c>
      <c r="M18" s="201">
        <f>'[1]Табела 1'!L22</f>
        <v>0</v>
      </c>
      <c r="N18" s="223">
        <f>'[1]Табела 1'!M22</f>
        <v>25158</v>
      </c>
    </row>
    <row r="19" spans="1:16" ht="15" customHeight="1" x14ac:dyDescent="0.2">
      <c r="A19" s="36">
        <v>15</v>
      </c>
      <c r="B19" s="37" t="str">
        <f>'[1]Табела 1'!A23</f>
        <v>15. Гаранции</v>
      </c>
      <c r="C19" s="201">
        <f>'[1]Табела 1'!B23</f>
        <v>3</v>
      </c>
      <c r="D19" s="201">
        <f>'[1]Табела 1'!C23</f>
        <v>196</v>
      </c>
      <c r="E19" s="201">
        <f>'[1]Табела 1'!D23</f>
        <v>12</v>
      </c>
      <c r="F19" s="201">
        <f>'[1]Табела 1'!E23</f>
        <v>62</v>
      </c>
      <c r="G19" s="201">
        <f>'[1]Табела 1'!F23</f>
        <v>72</v>
      </c>
      <c r="H19" s="201">
        <f>'[1]Табела 1'!G23</f>
        <v>0</v>
      </c>
      <c r="I19" s="201">
        <f>'[1]Табела 1'!H23</f>
        <v>0</v>
      </c>
      <c r="J19" s="201">
        <f>'[1]Табела 1'!I23</f>
        <v>0</v>
      </c>
      <c r="K19" s="201">
        <f>'[1]Табела 1'!J23</f>
        <v>63</v>
      </c>
      <c r="L19" s="201">
        <f>'[1]Табела 1'!K23</f>
        <v>128</v>
      </c>
      <c r="M19" s="201">
        <f>'[1]Табела 1'!L23</f>
        <v>0</v>
      </c>
      <c r="N19" s="224">
        <f>'[1]Табела 1'!M23</f>
        <v>536</v>
      </c>
    </row>
    <row r="20" spans="1:16" ht="15" customHeight="1" x14ac:dyDescent="0.2">
      <c r="A20" s="36">
        <v>16</v>
      </c>
      <c r="B20" s="37" t="str">
        <f>'[1]Табела 1'!A24</f>
        <v>16. Финансиски загуби</v>
      </c>
      <c r="C20" s="50">
        <f>'[1]Табела 1'!B24</f>
        <v>7777</v>
      </c>
      <c r="D20" s="50">
        <f>'[1]Табела 1'!C24</f>
        <v>44357</v>
      </c>
      <c r="E20" s="50">
        <f>'[1]Табела 1'!D24</f>
        <v>3630</v>
      </c>
      <c r="F20" s="50">
        <f>'[1]Табела 1'!E24</f>
        <v>328</v>
      </c>
      <c r="G20" s="50">
        <f>'[1]Табела 1'!F24</f>
        <v>274</v>
      </c>
      <c r="H20" s="50">
        <f>'[1]Табела 1'!G24</f>
        <v>0</v>
      </c>
      <c r="I20" s="50">
        <f>'[1]Табела 1'!H24</f>
        <v>0</v>
      </c>
      <c r="J20" s="50">
        <f>'[1]Табела 1'!I24</f>
        <v>7816</v>
      </c>
      <c r="K20" s="50">
        <f>'[1]Табела 1'!J24</f>
        <v>0</v>
      </c>
      <c r="L20" s="50">
        <f>'[1]Табела 1'!K24</f>
        <v>106</v>
      </c>
      <c r="M20" s="50">
        <f>'[1]Табела 1'!L24</f>
        <v>190</v>
      </c>
      <c r="N20" s="223">
        <f>'[1]Табела 1'!M24</f>
        <v>64478</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3</v>
      </c>
      <c r="M21" s="50">
        <f>'[1]Табела 1'!L25</f>
        <v>5</v>
      </c>
      <c r="N21" s="223">
        <f>'[1]Табела 1'!M25</f>
        <v>8</v>
      </c>
    </row>
    <row r="22" spans="1:16" ht="15" customHeight="1" x14ac:dyDescent="0.2">
      <c r="A22" s="36">
        <v>18</v>
      </c>
      <c r="B22" s="37" t="str">
        <f>'[1]Табела 1'!A26</f>
        <v>18. Туристичка помош</v>
      </c>
      <c r="C22" s="50">
        <f>'[1]Табела 1'!B26</f>
        <v>4121</v>
      </c>
      <c r="D22" s="50">
        <f>'[1]Табела 1'!C26</f>
        <v>17461</v>
      </c>
      <c r="E22" s="50">
        <f>'[1]Табела 1'!D26</f>
        <v>12252</v>
      </c>
      <c r="F22" s="50">
        <f>'[1]Табела 1'!E26</f>
        <v>2876</v>
      </c>
      <c r="G22" s="50">
        <f>'[1]Табела 1'!F26</f>
        <v>11869</v>
      </c>
      <c r="H22" s="50">
        <f>'[1]Табела 1'!G26</f>
        <v>3337</v>
      </c>
      <c r="I22" s="50">
        <f>'[1]Табела 1'!H26</f>
        <v>2658</v>
      </c>
      <c r="J22" s="50">
        <f>'[1]Табела 1'!I26</f>
        <v>6542</v>
      </c>
      <c r="K22" s="50">
        <f>'[1]Табела 1'!J26</f>
        <v>6332</v>
      </c>
      <c r="L22" s="50">
        <f>'[1]Табела 1'!K26</f>
        <v>4182</v>
      </c>
      <c r="M22" s="50">
        <f>'[1]Табела 1'!L26</f>
        <v>4695</v>
      </c>
      <c r="N22" s="224">
        <f>'[1]Табела 1'!M26</f>
        <v>76325</v>
      </c>
    </row>
    <row r="23" spans="1:16" ht="13.5" thickBot="1" x14ac:dyDescent="0.3">
      <c r="A23" s="38"/>
      <c r="B23" s="39" t="s">
        <v>11</v>
      </c>
      <c r="C23" s="210">
        <f>'[1]Табела 1'!B27</f>
        <v>862860</v>
      </c>
      <c r="D23" s="210">
        <f>'[1]Табела 1'!C27</f>
        <v>1231614</v>
      </c>
      <c r="E23" s="210">
        <f>'[1]Табела 1'!D27</f>
        <v>848398</v>
      </c>
      <c r="F23" s="210">
        <f>'[1]Табела 1'!E27</f>
        <v>726996</v>
      </c>
      <c r="G23" s="210">
        <f>'[1]Табела 1'!F27</f>
        <v>963579</v>
      </c>
      <c r="H23" s="210">
        <f>'[1]Табела 1'!G27</f>
        <v>712129</v>
      </c>
      <c r="I23" s="210">
        <f>'[1]Табела 1'!H27</f>
        <v>266817</v>
      </c>
      <c r="J23" s="210">
        <f>'[1]Табела 1'!I27</f>
        <v>827544</v>
      </c>
      <c r="K23" s="210">
        <f>'[1]Табела 1'!J27</f>
        <v>602980</v>
      </c>
      <c r="L23" s="210">
        <f>'[1]Табела 1'!K27</f>
        <v>821730</v>
      </c>
      <c r="M23" s="210">
        <f>'[1]Табела 1'!L27</f>
        <v>460756</v>
      </c>
      <c r="N23" s="217">
        <f>'[1]Табела 1'!M27</f>
        <v>8325403</v>
      </c>
      <c r="P23" s="30" t="s">
        <v>89</v>
      </c>
    </row>
    <row r="24" spans="1:16" s="62" customFormat="1" x14ac:dyDescent="0.25">
      <c r="A24" s="59"/>
      <c r="B24" s="60"/>
      <c r="C24" s="61"/>
      <c r="D24" s="61"/>
      <c r="E24" s="61"/>
      <c r="F24" s="61"/>
      <c r="G24" s="61"/>
      <c r="H24" s="61"/>
      <c r="I24" s="144"/>
      <c r="J24" s="61"/>
      <c r="K24" s="61"/>
      <c r="L24" s="61"/>
      <c r="M24" s="61"/>
      <c r="N24" s="61"/>
      <c r="O24" s="30"/>
      <c r="P24" s="30"/>
    </row>
    <row r="25" spans="1:16" ht="13.5" thickBot="1" x14ac:dyDescent="0.3">
      <c r="C25" s="40"/>
      <c r="D25" s="40"/>
      <c r="E25" s="40"/>
      <c r="F25" s="40"/>
      <c r="G25" s="40"/>
      <c r="H25" s="40"/>
      <c r="I25" s="40"/>
      <c r="J25" s="40"/>
      <c r="K25" s="40" t="s">
        <v>89</v>
      </c>
      <c r="L25" s="40"/>
      <c r="M25" s="40"/>
      <c r="N25" s="40"/>
    </row>
    <row r="26" spans="1:16" ht="15.75" customHeight="1" x14ac:dyDescent="0.25">
      <c r="A26" s="341" t="s">
        <v>1</v>
      </c>
      <c r="B26" s="330" t="s">
        <v>2</v>
      </c>
      <c r="C26" s="332" t="s">
        <v>27</v>
      </c>
      <c r="D26" s="333"/>
      <c r="E26" s="333"/>
      <c r="F26" s="333"/>
      <c r="G26" s="334"/>
      <c r="H26" s="339" t="s">
        <v>11</v>
      </c>
      <c r="L26" s="126"/>
      <c r="M26" s="336"/>
      <c r="N26" s="336"/>
    </row>
    <row r="27" spans="1:16" ht="27" customHeight="1" x14ac:dyDescent="0.25">
      <c r="A27" s="342"/>
      <c r="B27" s="343"/>
      <c r="C27" s="34" t="str">
        <f>'[1]Табела 1'!B29</f>
        <v>Кроациа живот</v>
      </c>
      <c r="D27" s="34" t="str">
        <f>'[1]Табела 1'!C29</f>
        <v>Граве</v>
      </c>
      <c r="E27" s="165" t="str">
        <f>'[1]Табела 1'!D29</f>
        <v>Винер живот</v>
      </c>
      <c r="F27" s="165" t="str">
        <f>'[1]Табела 1'!E29</f>
        <v>Уника живот</v>
      </c>
      <c r="G27" s="165" t="str">
        <f>'[1]Табела 1'!G29</f>
        <v>Триглав  Живот</v>
      </c>
      <c r="H27" s="340"/>
      <c r="K27" s="126"/>
      <c r="L27" s="126"/>
      <c r="M27" s="155"/>
      <c r="N27" s="155"/>
    </row>
    <row r="28" spans="1:16" x14ac:dyDescent="0.2">
      <c r="A28" s="36">
        <v>19</v>
      </c>
      <c r="B28" s="42" t="str">
        <f>'[1]Табела 1'!A30</f>
        <v>19. Живот</v>
      </c>
      <c r="C28" s="43">
        <f>'[1]Табела 1'!B30</f>
        <v>586306</v>
      </c>
      <c r="D28" s="43">
        <f>'[1]Табела 1'!C30</f>
        <v>522031</v>
      </c>
      <c r="E28" s="43">
        <f>'[1]Табела 1'!D30</f>
        <v>145426</v>
      </c>
      <c r="F28" s="43">
        <f>'[1]Табела 1'!E30</f>
        <v>121905</v>
      </c>
      <c r="G28" s="43">
        <f>'[1]Табела 1'!G30</f>
        <v>63093</v>
      </c>
      <c r="H28" s="143">
        <f>'[1]Табела 1'!H30</f>
        <v>1438761</v>
      </c>
      <c r="K28" s="126"/>
    </row>
    <row r="29" spans="1:16" ht="15.75" customHeight="1" x14ac:dyDescent="0.2">
      <c r="A29" s="124">
        <v>20</v>
      </c>
      <c r="B29" s="156" t="str">
        <f>'[1]Табела 1'!A34</f>
        <v>20. Брак или породување</v>
      </c>
      <c r="C29" s="43">
        <f>'[1]Табела 1'!B34</f>
        <v>0</v>
      </c>
      <c r="D29" s="43">
        <f>'[1]Табела 1'!C34</f>
        <v>0</v>
      </c>
      <c r="E29" s="43">
        <f>'[1]Табела 1'!D34</f>
        <v>0</v>
      </c>
      <c r="F29" s="43">
        <f>'[1]Табела 1'!E34</f>
        <v>0</v>
      </c>
      <c r="G29" s="43">
        <f>'[1]Табела 1'!G34</f>
        <v>0</v>
      </c>
      <c r="H29" s="157">
        <f>'[1]Табела 1'!H34</f>
        <v>0</v>
      </c>
      <c r="P29" s="30" t="s">
        <v>89</v>
      </c>
    </row>
    <row r="30" spans="1:16" ht="39" thickBot="1" x14ac:dyDescent="0.25">
      <c r="A30" s="124">
        <v>21</v>
      </c>
      <c r="B30" s="125" t="str">
        <f>'[1]Табела 1'!A35</f>
        <v>21. Осигурување на живот кога инвестициониот ризик е на товар на осигуреникот</v>
      </c>
      <c r="C30" s="43">
        <f>'[1]Табела 1'!B35</f>
        <v>68226</v>
      </c>
      <c r="D30" s="43">
        <f>'[1]Табела 1'!C35</f>
        <v>12452</v>
      </c>
      <c r="E30" s="43">
        <f>'[1]Табела 1'!D35</f>
        <v>160237</v>
      </c>
      <c r="F30" s="43">
        <f>'[1]Табела 1'!E35</f>
        <v>60784</v>
      </c>
      <c r="G30" s="43">
        <f>'[1]Табела 1'!G35</f>
        <v>43</v>
      </c>
      <c r="H30" s="143">
        <f>'[1]Табела 1'!H35</f>
        <v>301742</v>
      </c>
    </row>
    <row r="31" spans="1:16" ht="22.5" customHeight="1" thickBot="1" x14ac:dyDescent="0.3">
      <c r="A31" s="44"/>
      <c r="B31" s="39" t="s">
        <v>11</v>
      </c>
      <c r="C31" s="158">
        <f>'[1]Табела 1'!B40</f>
        <v>654532</v>
      </c>
      <c r="D31" s="158">
        <f>'[1]Табела 1'!C40</f>
        <v>534483</v>
      </c>
      <c r="E31" s="158">
        <f>'[1]Табела 1'!D40</f>
        <v>305663</v>
      </c>
      <c r="F31" s="158">
        <f>'[1]Табела 1'!E40</f>
        <v>182689</v>
      </c>
      <c r="G31" s="158">
        <f>'[1]Табела 1'!G40</f>
        <v>63136</v>
      </c>
      <c r="H31" s="19">
        <f>'[1]Табела 1'!H40</f>
        <v>1740503</v>
      </c>
      <c r="K31" s="326" t="s">
        <v>28</v>
      </c>
      <c r="L31" s="327"/>
      <c r="M31" s="337">
        <f>N23+H31</f>
        <v>10065906</v>
      </c>
      <c r="N31" s="338"/>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35" customFormat="1" x14ac:dyDescent="0.25"/>
    <row r="55" spans="1:18" s="135" customFormat="1" x14ac:dyDescent="0.25"/>
    <row r="56" spans="1:18" s="235" customFormat="1" x14ac:dyDescent="0.25">
      <c r="L56" s="236"/>
      <c r="M56" s="236"/>
      <c r="N56" s="237"/>
    </row>
    <row r="57" spans="1:18" s="235" customFormat="1" x14ac:dyDescent="0.25">
      <c r="I57" s="236"/>
      <c r="K57" s="236"/>
      <c r="L57" s="237"/>
      <c r="M57" s="237"/>
      <c r="N57" s="237"/>
    </row>
    <row r="58" spans="1:18" s="235" customFormat="1" x14ac:dyDescent="0.25">
      <c r="I58" s="237"/>
      <c r="J58" s="236"/>
      <c r="K58" s="237"/>
      <c r="L58" s="236"/>
      <c r="M58" s="236"/>
      <c r="N58" s="237"/>
    </row>
    <row r="59" spans="1:18" s="235" customFormat="1" x14ac:dyDescent="0.25">
      <c r="C59" s="236"/>
      <c r="D59" s="236"/>
      <c r="E59" s="236"/>
      <c r="F59" s="236"/>
      <c r="G59" s="236"/>
      <c r="H59" s="236"/>
      <c r="J59" s="237"/>
      <c r="K59" s="236"/>
    </row>
    <row r="60" spans="1:18" s="92" customFormat="1" ht="33.75" customHeight="1" x14ac:dyDescent="0.25">
      <c r="A60" s="199"/>
      <c r="B60" s="191"/>
      <c r="C60" s="192"/>
      <c r="D60" s="192"/>
      <c r="E60" s="192"/>
      <c r="F60" s="192"/>
      <c r="G60" s="192"/>
      <c r="H60" s="192"/>
      <c r="J60" s="192"/>
      <c r="K60" s="192"/>
      <c r="L60" s="192"/>
      <c r="M60" s="192"/>
      <c r="N60" s="192"/>
      <c r="O60" s="192"/>
      <c r="P60" s="192"/>
      <c r="Q60" s="192"/>
      <c r="R60" s="192"/>
    </row>
    <row r="61" spans="1:18" s="92" customFormat="1" x14ac:dyDescent="0.25">
      <c r="A61" s="193"/>
      <c r="B61" s="193"/>
      <c r="C61" s="192"/>
      <c r="D61" s="192"/>
      <c r="E61" s="192"/>
      <c r="F61" s="192"/>
      <c r="G61" s="192"/>
      <c r="H61" s="192"/>
      <c r="I61" s="192"/>
    </row>
    <row r="62" spans="1:18" s="92" customFormat="1" ht="25.5" x14ac:dyDescent="0.25">
      <c r="A62" s="193"/>
      <c r="B62" s="193"/>
      <c r="C62" s="192" t="str">
        <f t="shared" ref="C62:H62" si="0">C4</f>
        <v>Македонија</v>
      </c>
      <c r="D62" s="192" t="str">
        <f t="shared" si="0"/>
        <v>Триглав</v>
      </c>
      <c r="E62" s="192" t="str">
        <f t="shared" si="0"/>
        <v>Сава</v>
      </c>
      <c r="F62" s="192" t="str">
        <f t="shared" si="0"/>
        <v>Евроинс</v>
      </c>
      <c r="G62" s="192" t="str">
        <f t="shared" si="0"/>
        <v>Еуролинк</v>
      </c>
      <c r="H62" s="192" t="str">
        <f t="shared" si="0"/>
        <v>Винер</v>
      </c>
      <c r="I62" s="192" t="str">
        <f>I4</f>
        <v>Граве неживот</v>
      </c>
      <c r="J62" s="192" t="str">
        <f>J4</f>
        <v>Уника</v>
      </c>
      <c r="K62" s="192" t="str">
        <f>K4</f>
        <v>Осигурителна полиса</v>
      </c>
      <c r="L62" s="192" t="str">
        <f>L4</f>
        <v>Халк</v>
      </c>
      <c r="M62" s="192" t="str">
        <f>M4</f>
        <v>Кроација неживот</v>
      </c>
      <c r="N62" s="192" t="str">
        <f>C27</f>
        <v>Кроациа живот</v>
      </c>
      <c r="O62" s="192" t="str">
        <f>D27</f>
        <v>Граве</v>
      </c>
      <c r="P62" s="192" t="str">
        <f>E27</f>
        <v>Винер живот</v>
      </c>
      <c r="Q62" s="192" t="str">
        <f>F27</f>
        <v>Уника живот</v>
      </c>
      <c r="R62" s="192" t="str">
        <f>G27</f>
        <v>Триглав  Живот</v>
      </c>
    </row>
    <row r="63" spans="1:18" s="92" customFormat="1" x14ac:dyDescent="0.25">
      <c r="A63" s="193"/>
      <c r="B63" s="193" t="s">
        <v>12</v>
      </c>
      <c r="C63" s="193">
        <f>C5/$C$23</f>
        <v>9.8351992211946321E-2</v>
      </c>
      <c r="D63" s="193">
        <f t="shared" ref="D63:M63" si="1">D5/D$23</f>
        <v>9.8948209422757449E-2</v>
      </c>
      <c r="E63" s="193">
        <f t="shared" si="1"/>
        <v>0.10103866345748104</v>
      </c>
      <c r="F63" s="193">
        <f t="shared" si="1"/>
        <v>4.157656988484118E-2</v>
      </c>
      <c r="G63" s="193">
        <f t="shared" si="1"/>
        <v>0.13814746896725644</v>
      </c>
      <c r="H63" s="193">
        <f t="shared" si="1"/>
        <v>5.2691296099442654E-2</v>
      </c>
      <c r="I63" s="193">
        <f t="shared" si="1"/>
        <v>4.9940595989011197E-2</v>
      </c>
      <c r="J63" s="193">
        <f t="shared" si="1"/>
        <v>7.2774378159952829E-2</v>
      </c>
      <c r="K63" s="193">
        <f t="shared" si="1"/>
        <v>6.0716773358983712E-2</v>
      </c>
      <c r="L63" s="193">
        <f t="shared" si="1"/>
        <v>8.0252637727720788E-2</v>
      </c>
      <c r="M63" s="193">
        <f t="shared" si="1"/>
        <v>0.17139874467180025</v>
      </c>
      <c r="N63" s="193"/>
      <c r="O63" s="194"/>
      <c r="P63" s="194"/>
      <c r="Q63" s="194"/>
    </row>
    <row r="64" spans="1:18" s="92" customFormat="1" x14ac:dyDescent="0.25">
      <c r="A64" s="193"/>
      <c r="B64" s="193" t="s">
        <v>13</v>
      </c>
      <c r="C64" s="193"/>
      <c r="D64" s="193">
        <f>D6/D$23</f>
        <v>5.7076324237951177E-2</v>
      </c>
      <c r="E64" s="193">
        <f>E6/E$23</f>
        <v>1.2412806253668678E-2</v>
      </c>
      <c r="F64" s="193"/>
      <c r="G64" s="193">
        <f>G6/G$23</f>
        <v>0.11705838338112391</v>
      </c>
      <c r="H64" s="193">
        <f>H6/H$23</f>
        <v>3.3491123097079321E-3</v>
      </c>
      <c r="I64" s="193"/>
      <c r="J64" s="193">
        <f>J6/J$23</f>
        <v>1.8088464178339762E-2</v>
      </c>
      <c r="K64" s="193">
        <f>K6/K$23</f>
        <v>2.2554645261866065E-4</v>
      </c>
      <c r="L64" s="193"/>
      <c r="M64" s="193"/>
      <c r="N64" s="193"/>
      <c r="O64" s="194"/>
      <c r="P64" s="194"/>
      <c r="Q64" s="194"/>
    </row>
    <row r="65" spans="1:18" s="92" customFormat="1" x14ac:dyDescent="0.25">
      <c r="A65" s="193"/>
      <c r="B65" s="193" t="s">
        <v>14</v>
      </c>
      <c r="C65" s="193">
        <f>C7/$C$23</f>
        <v>7.654428296595045E-2</v>
      </c>
      <c r="D65" s="193">
        <f>D7/D$23</f>
        <v>0.12003517335788648</v>
      </c>
      <c r="E65" s="193">
        <f>E7/E$23</f>
        <v>0.16972812288572109</v>
      </c>
      <c r="F65" s="193">
        <f>F7/F$23</f>
        <v>7.615585230180083E-2</v>
      </c>
      <c r="G65" s="193">
        <f>G7/G$23</f>
        <v>8.6881303971962864E-2</v>
      </c>
      <c r="H65" s="193">
        <f>H7/H$23</f>
        <v>6.9191115654607518E-2</v>
      </c>
      <c r="I65" s="193">
        <f>I7/I$23</f>
        <v>3.1043749086452511E-2</v>
      </c>
      <c r="J65" s="193">
        <f>J7/J$23</f>
        <v>8.1260935974401358E-2</v>
      </c>
      <c r="K65" s="193">
        <f>K7/K$23</f>
        <v>0.14989551892268399</v>
      </c>
      <c r="L65" s="193">
        <f>L7/L$23</f>
        <v>7.145656115755783E-2</v>
      </c>
      <c r="M65" s="193">
        <f>M7/M$23</f>
        <v>0.11473968868555157</v>
      </c>
      <c r="N65" s="193"/>
      <c r="O65" s="194"/>
      <c r="P65" s="194"/>
      <c r="Q65" s="194"/>
    </row>
    <row r="66" spans="1:18" s="92" customFormat="1" x14ac:dyDescent="0.25">
      <c r="A66" s="193"/>
      <c r="B66" s="193" t="s">
        <v>71</v>
      </c>
      <c r="C66" s="193"/>
      <c r="D66" s="193"/>
      <c r="E66" s="193"/>
      <c r="F66" s="193"/>
      <c r="G66" s="193"/>
      <c r="H66" s="193"/>
      <c r="I66" s="193"/>
      <c r="J66" s="193"/>
      <c r="K66" s="193"/>
      <c r="L66" s="193"/>
      <c r="M66" s="193"/>
      <c r="N66" s="193"/>
      <c r="O66" s="194"/>
      <c r="P66" s="194"/>
      <c r="Q66" s="194"/>
    </row>
    <row r="67" spans="1:18" s="92" customFormat="1" x14ac:dyDescent="0.25">
      <c r="A67" s="193"/>
      <c r="B67" s="193" t="s">
        <v>15</v>
      </c>
      <c r="C67" s="193"/>
      <c r="D67" s="193"/>
      <c r="E67" s="193"/>
      <c r="F67" s="193"/>
      <c r="G67" s="193">
        <f t="shared" ref="G67:H75" si="2">G9/G$23</f>
        <v>2.5768515088020806E-3</v>
      </c>
      <c r="H67" s="193">
        <f t="shared" si="2"/>
        <v>9.2693879900972997E-3</v>
      </c>
      <c r="I67" s="193"/>
      <c r="J67" s="193"/>
      <c r="K67" s="193"/>
      <c r="L67" s="193"/>
      <c r="M67" s="193"/>
      <c r="N67" s="193"/>
      <c r="O67" s="194"/>
      <c r="P67" s="194"/>
      <c r="Q67" s="194"/>
    </row>
    <row r="68" spans="1:18" s="92" customFormat="1" x14ac:dyDescent="0.25">
      <c r="A68" s="193"/>
      <c r="B68" s="193" t="s">
        <v>16</v>
      </c>
      <c r="C68" s="193">
        <f>C10/$C$23</f>
        <v>6.9536193588762953E-6</v>
      </c>
      <c r="D68" s="193">
        <f t="shared" ref="D68:F72" si="3">D10/D$23</f>
        <v>2.508902951736502E-4</v>
      </c>
      <c r="E68" s="193">
        <f t="shared" si="3"/>
        <v>1.4262174121108253E-4</v>
      </c>
      <c r="F68" s="193">
        <f t="shared" si="3"/>
        <v>2.8885991119621015E-5</v>
      </c>
      <c r="G68" s="193">
        <f t="shared" si="2"/>
        <v>7.679702442664276E-5</v>
      </c>
      <c r="H68" s="193">
        <f t="shared" si="2"/>
        <v>4.8727126686316666E-4</v>
      </c>
      <c r="I68" s="193"/>
      <c r="J68" s="193"/>
      <c r="K68" s="193"/>
      <c r="L68" s="193"/>
      <c r="M68" s="193"/>
      <c r="N68" s="193"/>
      <c r="O68" s="194"/>
      <c r="P68" s="194"/>
      <c r="Q68" s="194"/>
    </row>
    <row r="69" spans="1:18" s="92" customFormat="1" x14ac:dyDescent="0.25">
      <c r="A69" s="193"/>
      <c r="B69" s="193" t="s">
        <v>17</v>
      </c>
      <c r="C69" s="193">
        <f>C11/$C$23</f>
        <v>2.5510511554597503E-2</v>
      </c>
      <c r="D69" s="193">
        <f t="shared" si="3"/>
        <v>2.0806031759950765E-2</v>
      </c>
      <c r="E69" s="193">
        <f t="shared" si="3"/>
        <v>3.1494652274050624E-3</v>
      </c>
      <c r="F69" s="193">
        <f t="shared" si="3"/>
        <v>1.1958800323523101E-2</v>
      </c>
      <c r="G69" s="193">
        <f t="shared" si="2"/>
        <v>5.1713455772697415E-3</v>
      </c>
      <c r="H69" s="193">
        <f t="shared" si="2"/>
        <v>5.2729210578420478E-3</v>
      </c>
      <c r="I69" s="193">
        <f t="shared" ref="I69:M72" si="4">I11/I$23</f>
        <v>0</v>
      </c>
      <c r="J69" s="193">
        <f t="shared" si="4"/>
        <v>1.3778119350753555E-2</v>
      </c>
      <c r="K69" s="193">
        <f t="shared" si="4"/>
        <v>1.1492918504759694E-3</v>
      </c>
      <c r="L69" s="193">
        <f t="shared" si="4"/>
        <v>4.3822180034804618E-3</v>
      </c>
      <c r="M69" s="193">
        <f t="shared" si="4"/>
        <v>2.7324657736415804E-3</v>
      </c>
      <c r="N69" s="193"/>
      <c r="O69" s="194"/>
      <c r="P69" s="194"/>
      <c r="Q69" s="194"/>
    </row>
    <row r="70" spans="1:18" s="92" customFormat="1" x14ac:dyDescent="0.25">
      <c r="A70" s="193"/>
      <c r="B70" s="193" t="s">
        <v>72</v>
      </c>
      <c r="C70" s="193">
        <f>C12/$C$23</f>
        <v>0.14552882275224255</v>
      </c>
      <c r="D70" s="193">
        <f t="shared" si="3"/>
        <v>5.9409847565876972E-2</v>
      </c>
      <c r="E70" s="193">
        <f t="shared" si="3"/>
        <v>7.061544228062773E-2</v>
      </c>
      <c r="F70" s="193">
        <f t="shared" si="3"/>
        <v>0.25491199401372222</v>
      </c>
      <c r="G70" s="193">
        <f t="shared" si="2"/>
        <v>0.12958460074368577</v>
      </c>
      <c r="H70" s="193">
        <f t="shared" si="2"/>
        <v>2.1988993567176734E-2</v>
      </c>
      <c r="I70" s="193">
        <f t="shared" si="4"/>
        <v>1.3634813373960429E-2</v>
      </c>
      <c r="J70" s="193">
        <f t="shared" si="4"/>
        <v>6.2750741954506348E-2</v>
      </c>
      <c r="K70" s="193">
        <f t="shared" si="4"/>
        <v>6.9740289893528803E-2</v>
      </c>
      <c r="L70" s="193">
        <f t="shared" si="4"/>
        <v>5.4107796964939822E-2</v>
      </c>
      <c r="M70" s="193">
        <f t="shared" si="4"/>
        <v>9.0353679604823378E-2</v>
      </c>
      <c r="N70" s="193"/>
      <c r="O70" s="194"/>
      <c r="P70" s="194"/>
      <c r="Q70" s="194"/>
    </row>
    <row r="71" spans="1:18" s="92" customFormat="1" x14ac:dyDescent="0.25">
      <c r="A71" s="193"/>
      <c r="B71" s="193" t="s">
        <v>18</v>
      </c>
      <c r="C71" s="193">
        <f>C13/$C$23</f>
        <v>0.3115545975013328</v>
      </c>
      <c r="D71" s="193">
        <f t="shared" si="3"/>
        <v>0.16787970906469071</v>
      </c>
      <c r="E71" s="193">
        <f t="shared" si="3"/>
        <v>0.1346584975447844</v>
      </c>
      <c r="F71" s="193">
        <f t="shared" si="3"/>
        <v>0.10013122493108628</v>
      </c>
      <c r="G71" s="193">
        <f t="shared" si="2"/>
        <v>7.9818053319966498E-2</v>
      </c>
      <c r="H71" s="193">
        <f t="shared" si="2"/>
        <v>0.1284444250971383</v>
      </c>
      <c r="I71" s="193">
        <f t="shared" si="4"/>
        <v>6.2065010850133233E-3</v>
      </c>
      <c r="J71" s="193">
        <f t="shared" si="4"/>
        <v>6.2019663002813141E-2</v>
      </c>
      <c r="K71" s="193">
        <f t="shared" si="4"/>
        <v>2.0425221400378123E-2</v>
      </c>
      <c r="L71" s="193">
        <f t="shared" si="4"/>
        <v>0.22282379857130688</v>
      </c>
      <c r="M71" s="193">
        <f t="shared" si="4"/>
        <v>2.7906310498398285E-2</v>
      </c>
      <c r="N71" s="193"/>
      <c r="O71" s="194"/>
      <c r="P71" s="194"/>
      <c r="Q71" s="194"/>
    </row>
    <row r="72" spans="1:18" s="92" customFormat="1" x14ac:dyDescent="0.25">
      <c r="A72" s="193"/>
      <c r="B72" s="193" t="s">
        <v>19</v>
      </c>
      <c r="C72" s="193">
        <f>C14/$C$23</f>
        <v>0.28091347379644438</v>
      </c>
      <c r="D72" s="193">
        <f t="shared" si="3"/>
        <v>0.38854218935478163</v>
      </c>
      <c r="E72" s="193">
        <f t="shared" si="3"/>
        <v>0.46460034087774843</v>
      </c>
      <c r="F72" s="193">
        <f t="shared" si="3"/>
        <v>0.48110581076099457</v>
      </c>
      <c r="G72" s="193">
        <f t="shared" si="2"/>
        <v>0.37087047351592345</v>
      </c>
      <c r="H72" s="193">
        <f t="shared" si="2"/>
        <v>0.68399405163952032</v>
      </c>
      <c r="I72" s="193">
        <f t="shared" si="4"/>
        <v>0.88690750589355249</v>
      </c>
      <c r="J72" s="193">
        <f t="shared" si="4"/>
        <v>0.63855939986272636</v>
      </c>
      <c r="K72" s="193">
        <f t="shared" si="4"/>
        <v>0.66401207336893431</v>
      </c>
      <c r="L72" s="193">
        <f t="shared" si="4"/>
        <v>0.49725092183563946</v>
      </c>
      <c r="M72" s="193">
        <f t="shared" si="4"/>
        <v>0.54892611273645919</v>
      </c>
      <c r="N72" s="193"/>
      <c r="O72" s="194"/>
      <c r="P72" s="194"/>
      <c r="Q72" s="194"/>
    </row>
    <row r="73" spans="1:18" s="92" customFormat="1" x14ac:dyDescent="0.25">
      <c r="A73" s="193"/>
      <c r="B73" s="193" t="s">
        <v>20</v>
      </c>
      <c r="C73" s="193"/>
      <c r="D73" s="193"/>
      <c r="E73" s="193"/>
      <c r="F73" s="193"/>
      <c r="G73" s="193">
        <f t="shared" si="2"/>
        <v>1.6781187634848829E-3</v>
      </c>
      <c r="H73" s="193">
        <f t="shared" si="2"/>
        <v>6.6462677408166216E-3</v>
      </c>
      <c r="I73" s="193"/>
      <c r="J73" s="193"/>
      <c r="K73" s="193">
        <f>K15/K$23</f>
        <v>4.7265249261998739E-4</v>
      </c>
      <c r="L73" s="193"/>
      <c r="M73" s="193"/>
      <c r="N73" s="193"/>
      <c r="O73" s="194"/>
      <c r="P73" s="194"/>
      <c r="Q73" s="194"/>
    </row>
    <row r="74" spans="1:18" s="92" customFormat="1" x14ac:dyDescent="0.25">
      <c r="A74" s="193"/>
      <c r="B74" s="193" t="s">
        <v>21</v>
      </c>
      <c r="C74" s="193">
        <f>C16/$C$23</f>
        <v>1.8079410333078367E-4</v>
      </c>
      <c r="D74" s="193">
        <f t="shared" ref="D74:F75" si="5">D16/D$23</f>
        <v>3.8729666924864449E-4</v>
      </c>
      <c r="E74" s="193">
        <f t="shared" si="5"/>
        <v>8.5926652349486911E-4</v>
      </c>
      <c r="F74" s="193">
        <f t="shared" si="5"/>
        <v>1.237971047983758E-4</v>
      </c>
      <c r="G74" s="193">
        <f t="shared" si="2"/>
        <v>4.3068601536563168E-4</v>
      </c>
      <c r="H74" s="193">
        <f t="shared" si="2"/>
        <v>1.4884943598701922E-4</v>
      </c>
      <c r="I74" s="193">
        <f>I16/I$23</f>
        <v>0</v>
      </c>
      <c r="J74" s="193">
        <f>J16/J$23</f>
        <v>2.2838664771903367E-4</v>
      </c>
      <c r="K74" s="193">
        <f>K16/K$23</f>
        <v>7.3800126040664694E-4</v>
      </c>
      <c r="L74" s="193">
        <f>L16/L$23</f>
        <v>1.2047752911540286E-4</v>
      </c>
      <c r="M74" s="193">
        <f>M16/M$23</f>
        <v>6.5110383804009065E-6</v>
      </c>
      <c r="N74" s="194"/>
      <c r="O74" s="194"/>
      <c r="P74" s="194"/>
      <c r="Q74" s="194"/>
    </row>
    <row r="75" spans="1:18" s="92" customFormat="1" x14ac:dyDescent="0.25">
      <c r="A75" s="193"/>
      <c r="B75" s="193" t="s">
        <v>22</v>
      </c>
      <c r="C75" s="193">
        <f>C17/$C$23</f>
        <v>4.4219224439654176E-2</v>
      </c>
      <c r="D75" s="193">
        <f t="shared" si="5"/>
        <v>3.1627604103233641E-2</v>
      </c>
      <c r="E75" s="193">
        <f t="shared" si="5"/>
        <v>1.2554249302803636E-2</v>
      </c>
      <c r="F75" s="193">
        <f t="shared" si="5"/>
        <v>7.6671673571794066E-3</v>
      </c>
      <c r="G75" s="193">
        <f t="shared" si="2"/>
        <v>5.502921919219908E-2</v>
      </c>
      <c r="H75" s="193">
        <f t="shared" si="2"/>
        <v>1.3830359387133511E-2</v>
      </c>
      <c r="I75" s="193">
        <f>I17/I$23</f>
        <v>2.3049505841082089E-3</v>
      </c>
      <c r="J75" s="193">
        <f>J17/J$23</f>
        <v>3.3130564658797601E-2</v>
      </c>
      <c r="K75" s="193">
        <f>K17/K$23</f>
        <v>2.1813327141862085E-2</v>
      </c>
      <c r="L75" s="193">
        <f>L17/L$23</f>
        <v>1.4771275236391516E-2</v>
      </c>
      <c r="M75" s="193">
        <f>M17/M$23</f>
        <v>5.2956445493927374E-3</v>
      </c>
      <c r="N75" s="195"/>
      <c r="O75" s="194"/>
      <c r="P75" s="194"/>
      <c r="Q75" s="194"/>
    </row>
    <row r="76" spans="1:18" s="92" customFormat="1" x14ac:dyDescent="0.25">
      <c r="A76" s="193"/>
      <c r="B76" s="193" t="s">
        <v>73</v>
      </c>
      <c r="C76" s="193"/>
      <c r="D76" s="193"/>
      <c r="E76" s="193"/>
      <c r="F76" s="193"/>
      <c r="G76" s="193"/>
      <c r="H76" s="193"/>
      <c r="I76" s="193"/>
      <c r="J76" s="193"/>
      <c r="K76" s="193"/>
      <c r="L76" s="193"/>
      <c r="M76" s="193"/>
      <c r="N76" s="194"/>
      <c r="O76" s="194"/>
      <c r="P76" s="194"/>
      <c r="Q76" s="194"/>
    </row>
    <row r="77" spans="1:18" s="92" customFormat="1" x14ac:dyDescent="0.25">
      <c r="A77" s="193"/>
      <c r="B77" s="193" t="s">
        <v>23</v>
      </c>
      <c r="C77" s="193">
        <f>C19/$C$23</f>
        <v>3.4768096794381477E-6</v>
      </c>
      <c r="D77" s="193">
        <f t="shared" ref="D77:F78" si="6">D19/D$23</f>
        <v>1.5914076975415999E-4</v>
      </c>
      <c r="E77" s="193">
        <f t="shared" si="6"/>
        <v>1.4144304913495789E-5</v>
      </c>
      <c r="F77" s="193">
        <f t="shared" si="6"/>
        <v>8.5282449972214424E-5</v>
      </c>
      <c r="G77" s="193"/>
      <c r="H77" s="193">
        <f>H19/H$23</f>
        <v>0</v>
      </c>
      <c r="I77" s="193"/>
      <c r="J77" s="193"/>
      <c r="K77" s="193">
        <f>K19/K$23</f>
        <v>1.0448107731599721E-4</v>
      </c>
      <c r="L77" s="193"/>
      <c r="M77" s="193"/>
      <c r="N77" s="194"/>
      <c r="O77" s="194"/>
      <c r="P77" s="194"/>
      <c r="Q77" s="194"/>
    </row>
    <row r="78" spans="1:18" s="92" customFormat="1" x14ac:dyDescent="0.25">
      <c r="A78" s="193"/>
      <c r="B78" s="193" t="s">
        <v>24</v>
      </c>
      <c r="C78" s="193">
        <f>C20/$C$23</f>
        <v>9.0130496256634919E-3</v>
      </c>
      <c r="D78" s="193">
        <f t="shared" si="6"/>
        <v>3.6015342469312622E-2</v>
      </c>
      <c r="E78" s="193">
        <f t="shared" si="6"/>
        <v>4.2786522363324761E-3</v>
      </c>
      <c r="F78" s="193">
        <f t="shared" si="6"/>
        <v>4.5117167082074731E-4</v>
      </c>
      <c r="G78" s="193">
        <f>G20/G$23</f>
        <v>2.843565499040556E-4</v>
      </c>
      <c r="H78" s="193">
        <f>H20/H$23</f>
        <v>0</v>
      </c>
      <c r="I78" s="193">
        <f>I20/I$23</f>
        <v>0</v>
      </c>
      <c r="J78" s="193">
        <f>J20/J$23</f>
        <v>9.4448150188992976E-3</v>
      </c>
      <c r="K78" s="193">
        <f>K20/K$23</f>
        <v>0</v>
      </c>
      <c r="L78" s="193">
        <f>L20/L$23</f>
        <v>1.2899614228517882E-4</v>
      </c>
      <c r="M78" s="193">
        <f>M20/M$23</f>
        <v>4.1236576409205741E-4</v>
      </c>
      <c r="N78" s="249"/>
      <c r="O78" s="194"/>
      <c r="P78" s="194"/>
      <c r="Q78" s="194"/>
    </row>
    <row r="79" spans="1:18" s="135" customFormat="1" ht="24" customHeight="1" x14ac:dyDescent="0.25">
      <c r="A79" s="193"/>
      <c r="B79" s="193" t="s">
        <v>25</v>
      </c>
      <c r="C79" s="193"/>
      <c r="D79" s="193"/>
      <c r="E79" s="193"/>
      <c r="F79" s="193"/>
      <c r="G79" s="193"/>
      <c r="H79" s="193"/>
      <c r="I79" s="193"/>
      <c r="J79" s="193"/>
      <c r="K79" s="193"/>
      <c r="L79" s="193"/>
      <c r="M79" s="193"/>
      <c r="N79" s="250"/>
      <c r="O79" s="250"/>
      <c r="P79" s="250"/>
      <c r="Q79" s="250"/>
      <c r="R79" s="250"/>
    </row>
    <row r="80" spans="1:18" s="135" customFormat="1" ht="24" customHeight="1" x14ac:dyDescent="0.25">
      <c r="A80" s="193"/>
      <c r="B80" s="193" t="s">
        <v>26</v>
      </c>
      <c r="C80" s="193">
        <f>C22/$C$23</f>
        <v>4.7759775629882019E-3</v>
      </c>
      <c r="D80" s="193">
        <f t="shared" ref="D80:M80" si="7">D22/D$23</f>
        <v>1.4177331534068303E-2</v>
      </c>
      <c r="E80" s="193">
        <f t="shared" si="7"/>
        <v>1.44413353166792E-2</v>
      </c>
      <c r="F80" s="193">
        <f t="shared" si="7"/>
        <v>3.9560052600014304E-3</v>
      </c>
      <c r="G80" s="193">
        <f t="shared" si="7"/>
        <v>1.2317620039457066E-2</v>
      </c>
      <c r="H80" s="193">
        <f t="shared" si="7"/>
        <v>4.6859487536668213E-3</v>
      </c>
      <c r="I80" s="193">
        <f t="shared" si="7"/>
        <v>9.9618839879018206E-3</v>
      </c>
      <c r="J80" s="193">
        <f t="shared" si="7"/>
        <v>7.9053198379784029E-3</v>
      </c>
      <c r="K80" s="193">
        <f t="shared" si="7"/>
        <v>1.0501177485157054E-2</v>
      </c>
      <c r="L80" s="193">
        <f t="shared" si="7"/>
        <v>5.0892628965718669E-3</v>
      </c>
      <c r="M80" s="193">
        <f t="shared" si="7"/>
        <v>1.0189775065327419E-2</v>
      </c>
      <c r="N80" s="250"/>
      <c r="O80" s="250"/>
      <c r="P80" s="250"/>
      <c r="Q80" s="250"/>
      <c r="R80" s="250"/>
    </row>
    <row r="81" spans="1:24" s="135" customFormat="1" ht="45" customHeight="1" x14ac:dyDescent="0.25">
      <c r="A81" s="193"/>
      <c r="B81" s="193" t="s">
        <v>30</v>
      </c>
      <c r="C81" s="249"/>
      <c r="D81" s="249"/>
      <c r="E81" s="249"/>
      <c r="F81" s="249"/>
      <c r="G81" s="249"/>
      <c r="H81" s="249"/>
      <c r="I81" s="249"/>
      <c r="J81" s="249"/>
      <c r="K81" s="249"/>
      <c r="L81" s="249"/>
      <c r="M81" s="249"/>
      <c r="N81" s="249">
        <f>C28/C31</f>
        <v>0.89576369069808659</v>
      </c>
      <c r="O81" s="249">
        <f>D28/D31</f>
        <v>0.97670272019877147</v>
      </c>
      <c r="P81" s="249">
        <f>E28/E31</f>
        <v>0.47577233750895592</v>
      </c>
      <c r="Q81" s="249">
        <f>F28/F31</f>
        <v>0.66728155499236408</v>
      </c>
      <c r="R81" s="249">
        <f>G28/G31</f>
        <v>0.99931893056259502</v>
      </c>
    </row>
    <row r="82" spans="1:24" s="135" customFormat="1" x14ac:dyDescent="0.25">
      <c r="A82" s="193"/>
      <c r="B82" s="193" t="s">
        <v>90</v>
      </c>
      <c r="C82" s="249"/>
      <c r="D82" s="249"/>
      <c r="E82" s="249"/>
      <c r="F82" s="249"/>
      <c r="G82" s="249"/>
      <c r="H82" s="249"/>
      <c r="I82" s="250"/>
      <c r="J82" s="249"/>
      <c r="K82" s="249"/>
      <c r="L82" s="250"/>
      <c r="M82" s="250"/>
      <c r="N82" s="249"/>
      <c r="O82" s="249"/>
      <c r="P82" s="249"/>
      <c r="Q82" s="249">
        <f>F29/F31</f>
        <v>0</v>
      </c>
      <c r="R82" s="249"/>
    </row>
    <row r="83" spans="1:24" s="135" customFormat="1" ht="38.25" x14ac:dyDescent="0.25">
      <c r="A83" s="193"/>
      <c r="B83" s="193" t="s">
        <v>88</v>
      </c>
      <c r="C83" s="249"/>
      <c r="D83" s="249"/>
      <c r="E83" s="249"/>
      <c r="F83" s="249"/>
      <c r="G83" s="249"/>
      <c r="H83" s="249"/>
      <c r="I83" s="250"/>
      <c r="J83" s="250"/>
      <c r="K83" s="250"/>
      <c r="L83" s="250"/>
      <c r="M83" s="250"/>
      <c r="N83" s="249">
        <f>C30/C31</f>
        <v>0.10423630930191342</v>
      </c>
      <c r="O83" s="249">
        <f>D30/D31</f>
        <v>2.3297279801228477E-2</v>
      </c>
      <c r="P83" s="249">
        <f>E30/E31</f>
        <v>0.52422766249104402</v>
      </c>
      <c r="Q83" s="249">
        <f>F30/F31</f>
        <v>0.33271844500763592</v>
      </c>
      <c r="R83" s="249">
        <f>G30/G31</f>
        <v>6.8106943740496703E-4</v>
      </c>
    </row>
    <row r="84" spans="1:24" s="135" customFormat="1" x14ac:dyDescent="0.25">
      <c r="A84" s="193"/>
      <c r="B84" s="193"/>
      <c r="C84" s="250"/>
      <c r="D84" s="250"/>
      <c r="E84" s="250"/>
      <c r="F84" s="250"/>
      <c r="G84" s="250"/>
      <c r="H84" s="250"/>
      <c r="I84" s="250"/>
      <c r="J84" s="250"/>
      <c r="K84" s="250"/>
      <c r="L84" s="250"/>
      <c r="M84" s="250"/>
      <c r="N84" s="250"/>
      <c r="O84" s="250"/>
      <c r="P84" s="250"/>
      <c r="Q84" s="250"/>
      <c r="R84" s="250"/>
    </row>
    <row r="85" spans="1:24" s="135" customFormat="1" x14ac:dyDescent="0.25">
      <c r="A85" s="193"/>
      <c r="B85" s="193"/>
      <c r="C85" s="250"/>
      <c r="D85" s="250"/>
      <c r="E85" s="250"/>
      <c r="F85" s="250"/>
      <c r="G85" s="250"/>
      <c r="H85" s="250"/>
      <c r="I85" s="250"/>
      <c r="J85" s="250"/>
      <c r="K85" s="250"/>
      <c r="L85" s="250"/>
      <c r="M85" s="250"/>
      <c r="N85" s="250"/>
      <c r="O85" s="250"/>
      <c r="P85" s="250"/>
      <c r="Q85" s="250"/>
      <c r="R85" s="250"/>
    </row>
    <row r="86" spans="1:24" s="135" customFormat="1" x14ac:dyDescent="0.25">
      <c r="A86" s="193"/>
      <c r="B86" s="193"/>
      <c r="C86" s="250"/>
      <c r="D86" s="250"/>
      <c r="E86" s="250"/>
      <c r="F86" s="250"/>
      <c r="G86" s="250"/>
      <c r="H86" s="250"/>
      <c r="I86" s="250"/>
      <c r="J86" s="250"/>
      <c r="K86" s="250"/>
      <c r="L86" s="250"/>
      <c r="M86" s="250"/>
      <c r="N86" s="250"/>
      <c r="O86" s="250"/>
      <c r="P86" s="250"/>
      <c r="Q86" s="250"/>
      <c r="R86" s="250"/>
    </row>
    <row r="87" spans="1:24" s="135" customFormat="1" x14ac:dyDescent="0.25">
      <c r="A87" s="193"/>
      <c r="B87" s="193"/>
      <c r="C87" s="250"/>
      <c r="D87" s="250"/>
      <c r="E87" s="250"/>
      <c r="F87" s="250"/>
      <c r="G87" s="250"/>
      <c r="H87" s="250"/>
      <c r="I87" s="250"/>
      <c r="J87" s="250"/>
      <c r="K87" s="250"/>
      <c r="L87" s="250"/>
      <c r="M87" s="250"/>
      <c r="N87" s="250"/>
      <c r="O87" s="250"/>
      <c r="P87" s="250"/>
      <c r="Q87" s="250"/>
      <c r="R87" s="250"/>
    </row>
    <row r="88" spans="1:24" s="92" customFormat="1" ht="63.75" x14ac:dyDescent="0.25">
      <c r="A88" s="193"/>
      <c r="B88" s="193" t="str">
        <f t="shared" ref="B88:L88" si="8">C4</f>
        <v>Македонија</v>
      </c>
      <c r="C88" s="196" t="str">
        <f t="shared" si="8"/>
        <v>Триглав</v>
      </c>
      <c r="D88" s="196" t="str">
        <f t="shared" si="8"/>
        <v>Сава</v>
      </c>
      <c r="E88" s="196" t="str">
        <f t="shared" si="8"/>
        <v>Евроинс</v>
      </c>
      <c r="F88" s="196" t="str">
        <f t="shared" si="8"/>
        <v>Еуролинк</v>
      </c>
      <c r="G88" s="196" t="str">
        <f t="shared" si="8"/>
        <v>Винер</v>
      </c>
      <c r="H88" s="196" t="str">
        <f t="shared" si="8"/>
        <v>Граве неживот</v>
      </c>
      <c r="I88" s="196" t="str">
        <f t="shared" si="8"/>
        <v>Уника</v>
      </c>
      <c r="J88" s="196" t="str">
        <f t="shared" si="8"/>
        <v>Осигурителна полиса</v>
      </c>
      <c r="K88" s="196" t="str">
        <f t="shared" si="8"/>
        <v>Халк</v>
      </c>
      <c r="L88" s="196" t="str">
        <f t="shared" si="8"/>
        <v>Кроација неживот</v>
      </c>
      <c r="M88" s="196" t="str">
        <f>C27</f>
        <v>Кроациа живот</v>
      </c>
      <c r="N88" s="196" t="str">
        <f>D27</f>
        <v>Граве</v>
      </c>
      <c r="O88" s="196" t="str">
        <f>E27</f>
        <v>Винер живот</v>
      </c>
      <c r="P88" s="196" t="str">
        <f>F27</f>
        <v>Уника живот</v>
      </c>
      <c r="Q88" s="196" t="str">
        <f>G27</f>
        <v>Триглав  Живот</v>
      </c>
      <c r="R88" s="196" t="str">
        <f>K31</f>
        <v>Вкупно:</v>
      </c>
      <c r="T88" s="159"/>
      <c r="U88" s="159"/>
      <c r="V88" s="159"/>
    </row>
    <row r="89" spans="1:24" s="92" customFormat="1" x14ac:dyDescent="0.25">
      <c r="A89" s="193"/>
      <c r="B89" s="193"/>
      <c r="C89" s="196"/>
      <c r="D89" s="196"/>
      <c r="E89" s="196"/>
      <c r="F89" s="196"/>
      <c r="G89" s="196"/>
      <c r="H89" s="196"/>
      <c r="I89" s="196"/>
      <c r="J89" s="196"/>
      <c r="K89" s="196"/>
      <c r="L89" s="196"/>
      <c r="M89" s="197"/>
      <c r="N89" s="197"/>
      <c r="O89" s="197"/>
      <c r="P89" s="197"/>
      <c r="Q89" s="197"/>
    </row>
    <row r="90" spans="1:24" s="92" customFormat="1" x14ac:dyDescent="0.25">
      <c r="B90" s="197">
        <f t="shared" ref="B90:L90" si="9">C23/$M$31</f>
        <v>8.5721046868508413E-2</v>
      </c>
      <c r="C90" s="197">
        <f t="shared" si="9"/>
        <v>0.12235500709027086</v>
      </c>
      <c r="D90" s="197">
        <f t="shared" si="9"/>
        <v>8.4284315788365205E-2</v>
      </c>
      <c r="E90" s="197">
        <f t="shared" si="9"/>
        <v>7.2223603121268964E-2</v>
      </c>
      <c r="F90" s="197">
        <f t="shared" si="9"/>
        <v>9.5727001623102784E-2</v>
      </c>
      <c r="G90" s="197">
        <f t="shared" si="9"/>
        <v>7.0746637212785415E-2</v>
      </c>
      <c r="H90" s="197">
        <f t="shared" si="9"/>
        <v>2.6507002946381579E-2</v>
      </c>
      <c r="I90" s="197">
        <f t="shared" si="9"/>
        <v>8.2212569837230742E-2</v>
      </c>
      <c r="J90" s="197">
        <f t="shared" si="9"/>
        <v>5.9903201957181004E-2</v>
      </c>
      <c r="K90" s="197">
        <f t="shared" si="9"/>
        <v>8.1634976523722758E-2</v>
      </c>
      <c r="L90" s="197">
        <f t="shared" si="9"/>
        <v>4.577392238711548E-2</v>
      </c>
      <c r="M90" s="197">
        <f>C31/$M$31</f>
        <v>6.5024648551258085E-2</v>
      </c>
      <c r="N90" s="197">
        <f>D31/$M$31</f>
        <v>5.3098350014395126E-2</v>
      </c>
      <c r="O90" s="197">
        <f>E31/M31</f>
        <v>3.0366168728378749E-2</v>
      </c>
      <c r="P90" s="197">
        <f>F31/M31</f>
        <v>1.8149285320168896E-2</v>
      </c>
      <c r="Q90" s="197">
        <f>G31/M31</f>
        <v>6.2722620298659654E-3</v>
      </c>
      <c r="R90" s="198">
        <f>SUM(B90:Q90)</f>
        <v>1</v>
      </c>
    </row>
    <row r="91" spans="1:24" s="135" customFormat="1" x14ac:dyDescent="0.25"/>
    <row r="92" spans="1:24" s="135" customFormat="1" x14ac:dyDescent="0.25"/>
    <row r="93" spans="1:24" s="135" customFormat="1" x14ac:dyDescent="0.25"/>
    <row r="94" spans="1:24" s="135" customFormat="1" x14ac:dyDescent="0.25"/>
    <row r="95" spans="1:24" s="135" customFormat="1" x14ac:dyDescent="0.25"/>
    <row r="96" spans="1:24" x14ac:dyDescent="0.25">
      <c r="A96" s="135"/>
      <c r="B96" s="135"/>
      <c r="C96" s="135"/>
      <c r="D96" s="135"/>
      <c r="E96" s="135"/>
      <c r="F96" s="135"/>
      <c r="G96" s="135"/>
      <c r="H96" s="135"/>
      <c r="I96" s="135"/>
      <c r="J96" s="135"/>
      <c r="K96" s="135"/>
      <c r="L96" s="135"/>
      <c r="M96" s="135"/>
      <c r="N96" s="135"/>
      <c r="O96" s="135"/>
      <c r="P96" s="135"/>
      <c r="Q96" s="135"/>
      <c r="R96" s="135"/>
      <c r="S96" s="135"/>
      <c r="T96" s="135"/>
      <c r="U96" s="135"/>
      <c r="V96" s="135"/>
      <c r="W96" s="135"/>
      <c r="X96" s="135"/>
    </row>
    <row r="97" spans="1:24" x14ac:dyDescent="0.25">
      <c r="A97" s="135"/>
      <c r="B97" s="135"/>
      <c r="C97" s="135"/>
      <c r="D97" s="135"/>
      <c r="E97" s="135"/>
      <c r="F97" s="135"/>
      <c r="G97" s="135"/>
      <c r="H97" s="135"/>
      <c r="I97" s="135"/>
      <c r="J97" s="135"/>
      <c r="K97" s="135"/>
      <c r="L97" s="135"/>
      <c r="M97" s="135"/>
      <c r="N97" s="135"/>
      <c r="O97" s="135"/>
      <c r="P97" s="135"/>
      <c r="Q97" s="135"/>
      <c r="R97" s="135"/>
      <c r="S97" s="135"/>
      <c r="T97" s="135"/>
      <c r="U97" s="135"/>
      <c r="V97" s="135"/>
      <c r="W97" s="135"/>
      <c r="X97" s="135"/>
    </row>
    <row r="98" spans="1:24" x14ac:dyDescent="0.25">
      <c r="A98" s="135"/>
      <c r="B98" s="135"/>
      <c r="C98" s="135"/>
      <c r="D98" s="135"/>
      <c r="E98" s="135"/>
      <c r="F98" s="135"/>
      <c r="G98" s="135"/>
      <c r="H98" s="135"/>
      <c r="I98" s="135"/>
      <c r="J98" s="135"/>
      <c r="K98" s="135"/>
      <c r="L98" s="135"/>
      <c r="M98" s="135"/>
      <c r="N98" s="135"/>
      <c r="O98" s="135"/>
      <c r="P98" s="135"/>
      <c r="Q98" s="135"/>
      <c r="R98" s="135"/>
      <c r="S98" s="135"/>
      <c r="T98" s="135"/>
      <c r="U98" s="135"/>
      <c r="V98" s="135"/>
      <c r="W98" s="135"/>
      <c r="X98" s="135"/>
    </row>
    <row r="99" spans="1:24" x14ac:dyDescent="0.25">
      <c r="A99" s="135"/>
      <c r="B99" s="135"/>
      <c r="C99" s="135"/>
      <c r="D99" s="135"/>
      <c r="E99" s="135"/>
      <c r="F99" s="135"/>
      <c r="G99" s="135"/>
      <c r="H99" s="135"/>
      <c r="I99" s="135"/>
      <c r="J99" s="135"/>
      <c r="K99" s="135"/>
      <c r="L99" s="135"/>
      <c r="M99" s="135"/>
      <c r="N99" s="135"/>
      <c r="O99" s="135"/>
      <c r="P99" s="135"/>
      <c r="Q99" s="135"/>
      <c r="R99" s="135"/>
      <c r="S99" s="135"/>
      <c r="T99" s="135"/>
      <c r="U99" s="135"/>
      <c r="V99" s="135"/>
      <c r="W99" s="135"/>
      <c r="X99" s="135"/>
    </row>
    <row r="100" spans="1:24" x14ac:dyDescent="0.25">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row>
    <row r="101" spans="1:24" x14ac:dyDescent="0.25">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row>
    <row r="102" spans="1:24" x14ac:dyDescent="0.25">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row>
    <row r="103" spans="1:24" x14ac:dyDescent="0.25">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row>
    <row r="104" spans="1:24" x14ac:dyDescent="0.25">
      <c r="A104" s="135"/>
      <c r="B104" s="135"/>
      <c r="C104" s="135"/>
      <c r="D104" s="135"/>
      <c r="E104" s="135"/>
      <c r="F104" s="135"/>
      <c r="G104" s="135"/>
      <c r="H104" s="135"/>
      <c r="J104" s="135"/>
      <c r="K104" s="135"/>
    </row>
    <row r="105" spans="1:24" x14ac:dyDescent="0.25">
      <c r="A105" s="135"/>
      <c r="B105" s="135"/>
      <c r="C105" s="135"/>
      <c r="D105" s="135"/>
      <c r="E105" s="135"/>
      <c r="F105" s="135"/>
      <c r="G105" s="135"/>
      <c r="H105" s="135"/>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8"/>
  <sheetViews>
    <sheetView showGridLines="0" zoomScale="80" zoomScaleNormal="80" workbookViewId="0">
      <selection activeCell="V23" sqref="V23"/>
    </sheetView>
  </sheetViews>
  <sheetFormatPr defaultRowHeight="15" x14ac:dyDescent="0.25"/>
  <sheetData>
    <row r="1" spans="1:24" ht="18.75" x14ac:dyDescent="0.3">
      <c r="A1" s="134"/>
    </row>
    <row r="3" spans="1:24" ht="18.75" x14ac:dyDescent="0.25">
      <c r="X3" s="171"/>
    </row>
    <row r="4" spans="1:24" ht="18.75" x14ac:dyDescent="0.25">
      <c r="X4" s="171"/>
    </row>
    <row r="46" s="169" customFormat="1" x14ac:dyDescent="0.25"/>
    <row r="47" s="169" customFormat="1" x14ac:dyDescent="0.25"/>
    <row r="48" s="169" customFormat="1" x14ac:dyDescent="0.25"/>
    <row r="49" s="169" customFormat="1" x14ac:dyDescent="0.25"/>
    <row r="50" s="169" customFormat="1" x14ac:dyDescent="0.25"/>
    <row r="51" s="169" customFormat="1" x14ac:dyDescent="0.25"/>
    <row r="52" s="169" customFormat="1" x14ac:dyDescent="0.25"/>
    <row r="53" s="169" customFormat="1" x14ac:dyDescent="0.25"/>
    <row r="54" s="169" customFormat="1" x14ac:dyDescent="0.25"/>
    <row r="55" s="169" customFormat="1" x14ac:dyDescent="0.25"/>
    <row r="56" s="169" customFormat="1" x14ac:dyDescent="0.25"/>
    <row r="57" s="169" customFormat="1" x14ac:dyDescent="0.25"/>
    <row r="58" s="169" customFormat="1" x14ac:dyDescent="0.25"/>
    <row r="59" s="169" customFormat="1" x14ac:dyDescent="0.25"/>
    <row r="60" s="169" customFormat="1" x14ac:dyDescent="0.25"/>
    <row r="61" s="169" customFormat="1" x14ac:dyDescent="0.25"/>
    <row r="62" s="169" customFormat="1" x14ac:dyDescent="0.25"/>
    <row r="63" s="169" customFormat="1" x14ac:dyDescent="0.25"/>
    <row r="64" s="169" customFormat="1" x14ac:dyDescent="0.25"/>
    <row r="65" s="169" customFormat="1" x14ac:dyDescent="0.25"/>
    <row r="66" s="169" customFormat="1" x14ac:dyDescent="0.25"/>
    <row r="67" s="169" customFormat="1" x14ac:dyDescent="0.25"/>
    <row r="68" s="169" customFormat="1" x14ac:dyDescent="0.25"/>
    <row r="69" s="169" customFormat="1" x14ac:dyDescent="0.25"/>
    <row r="70" s="169" customFormat="1" x14ac:dyDescent="0.25"/>
    <row r="71" s="169" customFormat="1" x14ac:dyDescent="0.25"/>
    <row r="72" s="169" customFormat="1" x14ac:dyDescent="0.25"/>
    <row r="73" s="169" customFormat="1" x14ac:dyDescent="0.25"/>
    <row r="74" s="169" customFormat="1" x14ac:dyDescent="0.25"/>
    <row r="75" s="169" customFormat="1" x14ac:dyDescent="0.25"/>
    <row r="76" s="169" customFormat="1" x14ac:dyDescent="0.25"/>
    <row r="77" s="169" customFormat="1" x14ac:dyDescent="0.25"/>
    <row r="78" s="169" customFormat="1" x14ac:dyDescent="0.25"/>
    <row r="79" s="169" customFormat="1" x14ac:dyDescent="0.25"/>
    <row r="80" s="169" customFormat="1" x14ac:dyDescent="0.25"/>
    <row r="81" s="169" customFormat="1" x14ac:dyDescent="0.25"/>
    <row r="82" s="169" customFormat="1" x14ac:dyDescent="0.25"/>
    <row r="83" s="169" customFormat="1" x14ac:dyDescent="0.25"/>
    <row r="84" s="169" customFormat="1" x14ac:dyDescent="0.25"/>
    <row r="85" s="169" customFormat="1" x14ac:dyDescent="0.25"/>
    <row r="86" s="169" customFormat="1" x14ac:dyDescent="0.25"/>
    <row r="87" s="169" customFormat="1" x14ac:dyDescent="0.25"/>
    <row r="88" s="169" customFormat="1" x14ac:dyDescent="0.25"/>
    <row r="89" s="169" customFormat="1" x14ac:dyDescent="0.25"/>
    <row r="90" s="169" customFormat="1" x14ac:dyDescent="0.25"/>
    <row r="91" s="169" customFormat="1" x14ac:dyDescent="0.25"/>
    <row r="92" s="169" customFormat="1" x14ac:dyDescent="0.25"/>
    <row r="93" s="169" customFormat="1" x14ac:dyDescent="0.25"/>
    <row r="94" s="169" customFormat="1" x14ac:dyDescent="0.25"/>
    <row r="95" s="169" customFormat="1" x14ac:dyDescent="0.25"/>
    <row r="96" s="169" customFormat="1" x14ac:dyDescent="0.25"/>
    <row r="97" s="169" customFormat="1" x14ac:dyDescent="0.25"/>
    <row r="98" s="169" customFormat="1" x14ac:dyDescent="0.25"/>
    <row r="99" s="169" customFormat="1" x14ac:dyDescent="0.25"/>
    <row r="100" s="169" customFormat="1" x14ac:dyDescent="0.25"/>
    <row r="101" s="169" customFormat="1" x14ac:dyDescent="0.25"/>
    <row r="102" s="169" customFormat="1" x14ac:dyDescent="0.25"/>
    <row r="103" s="169" customFormat="1" x14ac:dyDescent="0.25"/>
    <row r="104" s="169" customFormat="1" x14ac:dyDescent="0.25"/>
    <row r="105" s="169" customFormat="1" x14ac:dyDescent="0.25"/>
    <row r="106" s="169" customFormat="1" x14ac:dyDescent="0.25"/>
    <row r="107" s="169" customFormat="1" x14ac:dyDescent="0.25"/>
    <row r="108" s="169" customFormat="1" x14ac:dyDescent="0.25"/>
    <row r="109" s="169" customFormat="1" x14ac:dyDescent="0.25"/>
    <row r="110" s="169" customFormat="1" x14ac:dyDescent="0.25"/>
    <row r="111" s="169" customFormat="1" x14ac:dyDescent="0.25"/>
    <row r="112" s="169" customFormat="1" x14ac:dyDescent="0.25"/>
    <row r="113" s="169" customFormat="1" x14ac:dyDescent="0.25"/>
    <row r="114" s="169" customFormat="1" x14ac:dyDescent="0.25"/>
    <row r="115" s="169" customFormat="1" x14ac:dyDescent="0.25"/>
    <row r="116" s="169" customFormat="1" x14ac:dyDescent="0.25"/>
    <row r="117" s="169" customFormat="1" x14ac:dyDescent="0.25"/>
    <row r="118" s="169" customFormat="1" x14ac:dyDescent="0.25"/>
    <row r="119" s="169" customFormat="1" x14ac:dyDescent="0.25"/>
    <row r="120" s="169" customFormat="1" x14ac:dyDescent="0.25"/>
    <row r="121" s="169" customFormat="1" x14ac:dyDescent="0.25"/>
    <row r="122" s="169" customFormat="1" x14ac:dyDescent="0.25"/>
    <row r="123" s="169" customFormat="1" x14ac:dyDescent="0.25"/>
    <row r="124" s="169" customFormat="1" x14ac:dyDescent="0.25"/>
    <row r="125" s="169" customFormat="1" x14ac:dyDescent="0.25"/>
    <row r="126" s="169" customFormat="1" x14ac:dyDescent="0.25"/>
    <row r="127" s="169" customFormat="1" x14ac:dyDescent="0.25"/>
    <row r="128" s="169" customFormat="1" x14ac:dyDescent="0.25"/>
    <row r="129" spans="1:24" s="169" customFormat="1" x14ac:dyDescent="0.25"/>
    <row r="130" spans="1:24" s="169" customFormat="1" x14ac:dyDescent="0.25"/>
    <row r="131" spans="1:24" s="169" customFormat="1" x14ac:dyDescent="0.25"/>
    <row r="132" spans="1:24" s="169" customFormat="1" x14ac:dyDescent="0.25"/>
    <row r="133" spans="1:24" x14ac:dyDescent="0.25">
      <c r="A133" s="169"/>
      <c r="B133" s="169"/>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row>
    <row r="134" spans="1:24" x14ac:dyDescent="0.25">
      <c r="A134" s="169"/>
      <c r="B134" s="169"/>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row>
    <row r="135" spans="1:24" x14ac:dyDescent="0.25">
      <c r="A135" s="169"/>
      <c r="B135" s="169"/>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row>
    <row r="136" spans="1:24" x14ac:dyDescent="0.25">
      <c r="A136" s="169"/>
      <c r="B136" s="169"/>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row>
    <row r="137" spans="1:24" x14ac:dyDescent="0.25">
      <c r="A137" s="169"/>
      <c r="B137" s="169"/>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row>
    <row r="138" spans="1:24" x14ac:dyDescent="0.25">
      <c r="A138" s="169"/>
      <c r="B138" s="169"/>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169"/>
    </row>
    <row r="139" spans="1:24" x14ac:dyDescent="0.25">
      <c r="A139" s="169"/>
      <c r="B139" s="169"/>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169"/>
    </row>
    <row r="140" spans="1:24" x14ac:dyDescent="0.25">
      <c r="A140" s="169"/>
      <c r="B140" s="169"/>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row>
    <row r="141" spans="1:24" x14ac:dyDescent="0.25">
      <c r="A141" s="169"/>
      <c r="B141" s="169"/>
      <c r="C141" s="169"/>
      <c r="D141" s="169"/>
      <c r="E141" s="169"/>
      <c r="F141" s="169"/>
      <c r="G141" s="169"/>
      <c r="H141" s="169"/>
      <c r="I141" s="169"/>
      <c r="J141" s="169"/>
      <c r="K141" s="169"/>
      <c r="L141" s="169"/>
      <c r="M141" s="169"/>
      <c r="N141" s="169"/>
      <c r="O141" s="169"/>
      <c r="P141" s="169"/>
      <c r="Q141" s="169"/>
      <c r="R141" s="169"/>
      <c r="S141" s="169"/>
      <c r="T141" s="169"/>
      <c r="U141" s="169"/>
      <c r="V141" s="169"/>
      <c r="W141" s="169"/>
      <c r="X141" s="169"/>
    </row>
    <row r="142" spans="1:24" x14ac:dyDescent="0.25">
      <c r="A142" s="169"/>
      <c r="B142" s="169"/>
      <c r="C142" s="169"/>
      <c r="D142" s="169"/>
      <c r="E142" s="169"/>
      <c r="F142" s="169"/>
      <c r="G142" s="169"/>
      <c r="H142" s="169"/>
      <c r="I142" s="169"/>
      <c r="J142" s="169"/>
      <c r="K142" s="169"/>
      <c r="L142" s="169"/>
      <c r="M142" s="169"/>
      <c r="N142" s="169"/>
      <c r="O142" s="169"/>
      <c r="P142" s="169"/>
      <c r="Q142" s="169"/>
      <c r="R142" s="169"/>
      <c r="S142" s="169"/>
      <c r="T142" s="169"/>
      <c r="U142" s="169"/>
      <c r="V142" s="169"/>
      <c r="W142" s="169"/>
      <c r="X142" s="169"/>
    </row>
    <row r="143" spans="1:24" x14ac:dyDescent="0.25">
      <c r="A143" s="169"/>
      <c r="B143" s="169"/>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row>
    <row r="144" spans="1:24" x14ac:dyDescent="0.25">
      <c r="A144" s="169"/>
      <c r="B144" s="169"/>
      <c r="C144" s="169"/>
      <c r="D144" s="169"/>
      <c r="E144" s="169"/>
      <c r="F144" s="169"/>
      <c r="G144" s="169"/>
      <c r="H144" s="169"/>
      <c r="I144" s="169"/>
      <c r="J144" s="169"/>
      <c r="K144" s="169"/>
      <c r="L144" s="169"/>
      <c r="M144" s="169"/>
      <c r="N144" s="169"/>
      <c r="O144" s="169"/>
      <c r="P144" s="169"/>
      <c r="Q144" s="169"/>
      <c r="R144" s="169"/>
      <c r="S144" s="169"/>
      <c r="T144" s="169"/>
      <c r="U144" s="169"/>
      <c r="V144" s="169"/>
      <c r="W144" s="169"/>
      <c r="X144" s="169"/>
    </row>
    <row r="145" spans="1:24" x14ac:dyDescent="0.25">
      <c r="A145" s="169"/>
      <c r="B145" s="169"/>
      <c r="C145" s="169"/>
      <c r="D145" s="169"/>
      <c r="E145" s="169"/>
      <c r="F145" s="169"/>
      <c r="G145" s="169"/>
      <c r="H145" s="169"/>
      <c r="I145" s="169"/>
      <c r="J145" s="169"/>
      <c r="K145" s="169"/>
      <c r="L145" s="169"/>
      <c r="M145" s="169"/>
      <c r="N145" s="169"/>
      <c r="O145" s="169"/>
      <c r="P145" s="169"/>
      <c r="Q145" s="169"/>
      <c r="R145" s="169"/>
      <c r="S145" s="169"/>
      <c r="T145" s="169"/>
      <c r="U145" s="169"/>
      <c r="V145" s="169"/>
      <c r="W145" s="169"/>
      <c r="X145" s="169"/>
    </row>
    <row r="146" spans="1:24" x14ac:dyDescent="0.25">
      <c r="A146" s="169"/>
      <c r="B146" s="169"/>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row>
    <row r="147" spans="1:24" x14ac:dyDescent="0.25">
      <c r="A147" s="169"/>
      <c r="B147" s="169"/>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row>
    <row r="148" spans="1:24" x14ac:dyDescent="0.25">
      <c r="A148" s="169"/>
      <c r="B148" s="169"/>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V23" sqref="V23"/>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344" t="s">
        <v>81</v>
      </c>
      <c r="B1" s="344"/>
      <c r="C1" s="344"/>
      <c r="D1" s="344"/>
      <c r="E1" s="344"/>
      <c r="F1" s="344"/>
    </row>
    <row r="2" spans="1:7" ht="13.5" thickBot="1" x14ac:dyDescent="0.3">
      <c r="C2" s="47"/>
      <c r="F2" s="47" t="s">
        <v>31</v>
      </c>
    </row>
    <row r="3" spans="1:7" ht="74.25" customHeight="1" x14ac:dyDescent="0.25">
      <c r="A3" s="96" t="s">
        <v>1</v>
      </c>
      <c r="B3" s="97" t="s">
        <v>32</v>
      </c>
      <c r="C3" s="97" t="s">
        <v>33</v>
      </c>
      <c r="D3" s="97" t="s">
        <v>34</v>
      </c>
      <c r="E3" s="97" t="s">
        <v>35</v>
      </c>
      <c r="F3" s="98" t="s">
        <v>36</v>
      </c>
      <c r="G3" s="48"/>
    </row>
    <row r="4" spans="1:7" x14ac:dyDescent="0.25">
      <c r="A4" s="99"/>
      <c r="B4" s="100" t="s">
        <v>37</v>
      </c>
      <c r="C4" s="204">
        <f>'[3]Табела 2'!C5</f>
        <v>8325403</v>
      </c>
      <c r="D4" s="204">
        <f>'[3]Табела 2'!D5</f>
        <v>1786858</v>
      </c>
      <c r="E4" s="204">
        <f>'[3]Табела 2'!E5</f>
        <v>6040872</v>
      </c>
      <c r="F4" s="205">
        <f>'[3]Табела 2'!F5</f>
        <v>2284532</v>
      </c>
      <c r="G4" s="48"/>
    </row>
    <row r="5" spans="1:7" ht="14.25" customHeight="1" x14ac:dyDescent="0.25">
      <c r="A5" s="101">
        <v>1</v>
      </c>
      <c r="B5" s="49" t="str">
        <f>'[3]Табела 2'!A6</f>
        <v>Македонија</v>
      </c>
      <c r="C5" s="201">
        <f>'[3]Табела 2'!C6</f>
        <v>862860</v>
      </c>
      <c r="D5" s="201">
        <f>'[3]Табела 2'!D6</f>
        <v>309814</v>
      </c>
      <c r="E5" s="201">
        <f>'[3]Табела 2'!E6</f>
        <v>594104</v>
      </c>
      <c r="F5" s="202">
        <f>'[3]Табела 2'!F6</f>
        <v>268756</v>
      </c>
      <c r="G5" s="48"/>
    </row>
    <row r="6" spans="1:7" ht="14.25" customHeight="1" x14ac:dyDescent="0.25">
      <c r="A6" s="101">
        <v>2</v>
      </c>
      <c r="B6" s="49" t="str">
        <f>'[3]Табела 2'!A7</f>
        <v>Триглав</v>
      </c>
      <c r="C6" s="50">
        <f>'[3]Табела 2'!C7</f>
        <v>1231614</v>
      </c>
      <c r="D6" s="50">
        <f>'[3]Табела 2'!D7</f>
        <v>364013</v>
      </c>
      <c r="E6" s="50">
        <f>'[3]Табела 2'!E7</f>
        <v>890028</v>
      </c>
      <c r="F6" s="203">
        <f>'[3]Табела 2'!F7</f>
        <v>341586</v>
      </c>
      <c r="G6" s="48"/>
    </row>
    <row r="7" spans="1:7" ht="14.25" customHeight="1" x14ac:dyDescent="0.25">
      <c r="A7" s="101">
        <v>3</v>
      </c>
      <c r="B7" s="49" t="str">
        <f>'[3]Табела 2'!A8</f>
        <v>Сава</v>
      </c>
      <c r="C7" s="50">
        <f>'[3]Табела 2'!C8</f>
        <v>848398</v>
      </c>
      <c r="D7" s="50">
        <f>'[3]Табела 2'!D8</f>
        <v>93481</v>
      </c>
      <c r="E7" s="50">
        <f>'[3]Табела 2'!E8</f>
        <v>668390</v>
      </c>
      <c r="F7" s="202">
        <f>'[3]Табела 2'!F8</f>
        <v>180009</v>
      </c>
      <c r="G7" s="48"/>
    </row>
    <row r="8" spans="1:7" ht="14.25" customHeight="1" x14ac:dyDescent="0.25">
      <c r="A8" s="101">
        <v>4</v>
      </c>
      <c r="B8" s="49" t="str">
        <f>'[3]Табела 2'!A9</f>
        <v>Евроинс</v>
      </c>
      <c r="C8" s="50">
        <f>'[3]Табела 2'!C9</f>
        <v>726996</v>
      </c>
      <c r="D8" s="50">
        <f>'[3]Табела 2'!D9</f>
        <v>77075</v>
      </c>
      <c r="E8" s="50">
        <f>'[3]Табела 2'!E9</f>
        <v>504913</v>
      </c>
      <c r="F8" s="202">
        <f>'[3]Табела 2'!F9</f>
        <v>222083</v>
      </c>
      <c r="G8" s="48"/>
    </row>
    <row r="9" spans="1:7" ht="14.25" customHeight="1" x14ac:dyDescent="0.25">
      <c r="A9" s="101">
        <v>5</v>
      </c>
      <c r="B9" s="49" t="str">
        <f>'[3]Табела 2'!A10</f>
        <v>Еуролинк</v>
      </c>
      <c r="C9" s="50">
        <f>'[3]Табела 2'!C10</f>
        <v>963579</v>
      </c>
      <c r="D9" s="50">
        <f>'[3]Табела 2'!D10</f>
        <v>169924</v>
      </c>
      <c r="E9" s="50">
        <f>'[3]Табела 2'!E10</f>
        <v>770061</v>
      </c>
      <c r="F9" s="202">
        <f>'[3]Табела 2'!F10</f>
        <v>193518</v>
      </c>
      <c r="G9" s="48"/>
    </row>
    <row r="10" spans="1:7" ht="14.25" customHeight="1" x14ac:dyDescent="0.25">
      <c r="A10" s="101">
        <v>6</v>
      </c>
      <c r="B10" s="49" t="str">
        <f>'[3]Табела 2'!A11</f>
        <v>Винер</v>
      </c>
      <c r="C10" s="50">
        <f>'[3]Табела 2'!C11</f>
        <v>712129</v>
      </c>
      <c r="D10" s="50">
        <f>'[3]Табела 2'!D11</f>
        <v>392450</v>
      </c>
      <c r="E10" s="50">
        <f>'[3]Табела 2'!E11</f>
        <v>509743</v>
      </c>
      <c r="F10" s="202">
        <f>'[3]Табела 2'!F11</f>
        <v>202386</v>
      </c>
      <c r="G10" s="48"/>
    </row>
    <row r="11" spans="1:7" ht="14.25" customHeight="1" x14ac:dyDescent="0.25">
      <c r="A11" s="101">
        <v>7</v>
      </c>
      <c r="B11" s="49" t="str">
        <f>'[3]Табела 2'!A12</f>
        <v>Граве неживот</v>
      </c>
      <c r="C11" s="50">
        <f>'[3]Табела 2'!C12</f>
        <v>266817</v>
      </c>
      <c r="D11" s="50">
        <f>'[3]Табела 2'!D12</f>
        <v>13770</v>
      </c>
      <c r="E11" s="50">
        <f>'[3]Табела 2'!E12</f>
        <v>189314</v>
      </c>
      <c r="F11" s="202">
        <f>'[3]Табела 2'!F12</f>
        <v>77503</v>
      </c>
      <c r="G11" s="48"/>
    </row>
    <row r="12" spans="1:7" ht="14.25" customHeight="1" x14ac:dyDescent="0.25">
      <c r="A12" s="101">
        <v>8</v>
      </c>
      <c r="B12" s="49" t="str">
        <f>'[3]Табела 2'!A13</f>
        <v>Уника</v>
      </c>
      <c r="C12" s="50">
        <f>'[3]Табела 2'!C13</f>
        <v>827544</v>
      </c>
      <c r="D12" s="50">
        <f>'[3]Табела 2'!D13</f>
        <v>86592</v>
      </c>
      <c r="E12" s="50">
        <f>'[3]Табела 2'!E13</f>
        <v>616272</v>
      </c>
      <c r="F12" s="202">
        <f>'[3]Табела 2'!F13</f>
        <v>211272</v>
      </c>
      <c r="G12" s="48"/>
    </row>
    <row r="13" spans="1:7" ht="14.25" customHeight="1" x14ac:dyDescent="0.25">
      <c r="A13" s="101">
        <v>9</v>
      </c>
      <c r="B13" s="49" t="str">
        <f>'[3]Табела 2'!A14</f>
        <v>Осигурителна полиса</v>
      </c>
      <c r="C13" s="50">
        <f>'[3]Табела 2'!C14</f>
        <v>602980</v>
      </c>
      <c r="D13" s="50">
        <f>'[3]Табела 2'!D14</f>
        <v>84240</v>
      </c>
      <c r="E13" s="50">
        <f>'[3]Табела 2'!E14</f>
        <v>437713</v>
      </c>
      <c r="F13" s="203">
        <f>'[3]Табела 2'!F14</f>
        <v>165267</v>
      </c>
      <c r="G13" s="48"/>
    </row>
    <row r="14" spans="1:7" ht="14.25" customHeight="1" x14ac:dyDescent="0.25">
      <c r="A14" s="101">
        <v>10</v>
      </c>
      <c r="B14" s="49" t="str">
        <f>'[3]Табела 2'!A15</f>
        <v>Халк</v>
      </c>
      <c r="C14" s="50">
        <f>'[3]Табела 2'!C15</f>
        <v>821730</v>
      </c>
      <c r="D14" s="50">
        <f>'[3]Табела 2'!D15</f>
        <v>164423</v>
      </c>
      <c r="E14" s="50">
        <f>'[3]Табела 2'!E15</f>
        <v>585569</v>
      </c>
      <c r="F14" s="202">
        <f>'[3]Табела 2'!F15</f>
        <v>236161</v>
      </c>
      <c r="G14" s="48"/>
    </row>
    <row r="15" spans="1:7" ht="14.25" customHeight="1" x14ac:dyDescent="0.25">
      <c r="A15" s="101">
        <v>11</v>
      </c>
      <c r="B15" s="49" t="str">
        <f>'[3]Табела 2'!A16</f>
        <v>Кроација неживот</v>
      </c>
      <c r="C15" s="50">
        <f>'[3]Табела 2'!C16</f>
        <v>460756</v>
      </c>
      <c r="D15" s="50">
        <f>'[3]Табела 2'!D16</f>
        <v>31076</v>
      </c>
      <c r="E15" s="50">
        <f>'[3]Табела 2'!E16</f>
        <v>274765</v>
      </c>
      <c r="F15" s="203">
        <f>'[3]Табела 2'!F16</f>
        <v>185991</v>
      </c>
      <c r="G15" s="48"/>
    </row>
    <row r="16" spans="1:7" ht="14.25" customHeight="1" x14ac:dyDescent="0.25">
      <c r="A16" s="99"/>
      <c r="B16" s="100" t="s">
        <v>38</v>
      </c>
      <c r="C16" s="204">
        <f>'[3]Табела 2'!C17</f>
        <v>1740503</v>
      </c>
      <c r="D16" s="204">
        <f>'[3]Табела 2'!D17</f>
        <v>80906</v>
      </c>
      <c r="E16" s="204">
        <f>'[3]Табела 2'!E17</f>
        <v>1260127</v>
      </c>
      <c r="F16" s="205">
        <f>'[3]Табела 2'!F17</f>
        <v>480376</v>
      </c>
      <c r="G16" s="48"/>
    </row>
    <row r="17" spans="1:7" ht="14.25" customHeight="1" x14ac:dyDescent="0.25">
      <c r="A17" s="101">
        <v>12</v>
      </c>
      <c r="B17" s="49" t="str">
        <f>'[3]Табела 2'!A18</f>
        <v>Кроациа живот</v>
      </c>
      <c r="C17" s="50">
        <f>'[3]Табела 2'!C18</f>
        <v>654532</v>
      </c>
      <c r="D17" s="50">
        <f>'[3]Табела 2'!D18</f>
        <v>2146</v>
      </c>
      <c r="E17" s="50">
        <f>'[3]Табела 2'!E18</f>
        <v>432006</v>
      </c>
      <c r="F17" s="202">
        <f>'[3]Табела 2'!F18</f>
        <v>222526</v>
      </c>
      <c r="G17" s="48"/>
    </row>
    <row r="18" spans="1:7" ht="14.25" customHeight="1" x14ac:dyDescent="0.25">
      <c r="A18" s="101">
        <v>13</v>
      </c>
      <c r="B18" s="49" t="str">
        <f>'[3]Табела 2'!A19</f>
        <v>Граве</v>
      </c>
      <c r="C18" s="50">
        <f>'[3]Табела 2'!C19</f>
        <v>534483</v>
      </c>
      <c r="D18" s="50">
        <f>'[3]Табела 2'!D19</f>
        <v>49118</v>
      </c>
      <c r="E18" s="50">
        <f>'[3]Табела 2'!E19</f>
        <v>420607</v>
      </c>
      <c r="F18" s="202">
        <f>'[3]Табела 2'!F19</f>
        <v>113876</v>
      </c>
      <c r="G18" s="48"/>
    </row>
    <row r="19" spans="1:7" ht="14.25" customHeight="1" x14ac:dyDescent="0.25">
      <c r="A19" s="101">
        <v>14</v>
      </c>
      <c r="B19" s="49" t="str">
        <f>'[3]Табела 2'!A20</f>
        <v>Винер живот</v>
      </c>
      <c r="C19" s="50">
        <f>'[3]Табела 2'!C20</f>
        <v>305663</v>
      </c>
      <c r="D19" s="50">
        <f>'[3]Табела 2'!D20</f>
        <v>29331</v>
      </c>
      <c r="E19" s="50">
        <f>'[3]Табела 2'!E20</f>
        <v>257624</v>
      </c>
      <c r="F19" s="202">
        <f>'[3]Табела 2'!F20</f>
        <v>48039</v>
      </c>
      <c r="G19" s="48"/>
    </row>
    <row r="20" spans="1:7" ht="14.25" customHeight="1" x14ac:dyDescent="0.25">
      <c r="A20" s="101">
        <v>15</v>
      </c>
      <c r="B20" s="49" t="str">
        <f>'[3]Табела 2'!A21</f>
        <v>Уника живот</v>
      </c>
      <c r="C20" s="50">
        <f>'[3]Табела 2'!C21</f>
        <v>182689</v>
      </c>
      <c r="D20" s="50">
        <f>'[3]Табела 2'!D21</f>
        <v>158</v>
      </c>
      <c r="E20" s="50">
        <f>'[3]Табела 2'!E21</f>
        <v>93559</v>
      </c>
      <c r="F20" s="202">
        <f>'[3]Табела 2'!F21</f>
        <v>89130</v>
      </c>
      <c r="G20" s="48"/>
    </row>
    <row r="21" spans="1:7" ht="14.25" customHeight="1" x14ac:dyDescent="0.25">
      <c r="A21" s="152">
        <v>16</v>
      </c>
      <c r="B21" s="49" t="str">
        <f>'[3]Табела 2'!A23</f>
        <v>Триглав  Живот</v>
      </c>
      <c r="C21" s="50">
        <f>'[3]Табела 2'!C23</f>
        <v>63136</v>
      </c>
      <c r="D21" s="50">
        <f>'[3]Табела 2'!D23</f>
        <v>153</v>
      </c>
      <c r="E21" s="50">
        <f>'[3]Табела 2'!E23</f>
        <v>56331</v>
      </c>
      <c r="F21" s="202">
        <f>'[3]Табела 2'!F23</f>
        <v>6805</v>
      </c>
      <c r="G21" s="48"/>
    </row>
    <row r="22" spans="1:7" ht="14.25" customHeight="1" thickBot="1" x14ac:dyDescent="0.3">
      <c r="A22" s="102"/>
      <c r="B22" s="103" t="s">
        <v>11</v>
      </c>
      <c r="C22" s="200">
        <f>'[3]Табела 2'!C24</f>
        <v>10065906</v>
      </c>
      <c r="D22" s="200">
        <f>'[3]Табела 2'!D24</f>
        <v>1867764</v>
      </c>
      <c r="E22" s="200">
        <f>'[3]Табела 2'!E24</f>
        <v>7300999</v>
      </c>
      <c r="F22" s="206">
        <f>'[3]Табела 2'!F24</f>
        <v>2764908</v>
      </c>
      <c r="G22" s="48"/>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V23" sqref="V23"/>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345" t="s">
        <v>82</v>
      </c>
      <c r="B1" s="345"/>
      <c r="C1" s="345"/>
      <c r="D1" s="345"/>
      <c r="E1" s="345"/>
      <c r="F1" s="345"/>
    </row>
    <row r="2" spans="1:7" ht="14.25" customHeight="1" thickBot="1" x14ac:dyDescent="0.25">
      <c r="E2" s="51"/>
      <c r="F2" s="51" t="s">
        <v>0</v>
      </c>
    </row>
    <row r="3" spans="1:7" ht="63.75" x14ac:dyDescent="0.2">
      <c r="A3" s="53" t="s">
        <v>1</v>
      </c>
      <c r="B3" s="123" t="s">
        <v>2</v>
      </c>
      <c r="C3" s="54" t="s">
        <v>33</v>
      </c>
      <c r="D3" s="54" t="s">
        <v>34</v>
      </c>
      <c r="E3" s="54" t="s">
        <v>35</v>
      </c>
      <c r="F3" s="32" t="s">
        <v>36</v>
      </c>
      <c r="G3" s="52"/>
    </row>
    <row r="4" spans="1:7" ht="16.5" customHeight="1" x14ac:dyDescent="0.2">
      <c r="A4" s="55">
        <v>1</v>
      </c>
      <c r="B4" s="72" t="str">
        <f>'[4]Табела 3.'!A5</f>
        <v>01. Незгода</v>
      </c>
      <c r="C4" s="142">
        <f>'[4]Табела 3.'!C5</f>
        <v>748395</v>
      </c>
      <c r="D4" s="142">
        <f>'[4]Табела 3.'!D5</f>
        <v>41732</v>
      </c>
      <c r="E4" s="142">
        <f>'[4]Табела 3.'!E5</f>
        <v>520666</v>
      </c>
      <c r="F4" s="219">
        <f>'[4]Табела 3.'!F5</f>
        <v>227729</v>
      </c>
      <c r="G4" s="52"/>
    </row>
    <row r="5" spans="1:7" ht="16.5" customHeight="1" x14ac:dyDescent="0.2">
      <c r="A5" s="55">
        <v>2</v>
      </c>
      <c r="B5" s="72" t="str">
        <f>'[4]Табела 3.'!A6</f>
        <v>02. Здравствено</v>
      </c>
      <c r="C5" s="142">
        <f>'[4]Табела 3.'!C6</f>
        <v>273649</v>
      </c>
      <c r="D5" s="142">
        <f>'[4]Табела 3.'!D6</f>
        <v>29570</v>
      </c>
      <c r="E5" s="142">
        <f>'[4]Табела 3.'!E6</f>
        <v>189196</v>
      </c>
      <c r="F5" s="219">
        <f>'[4]Табела 3.'!F6</f>
        <v>84453</v>
      </c>
      <c r="G5" s="52"/>
    </row>
    <row r="6" spans="1:7" ht="16.5" customHeight="1" x14ac:dyDescent="0.2">
      <c r="A6" s="55">
        <v>3</v>
      </c>
      <c r="B6" s="72" t="str">
        <f>'[4]Табела 3.'!A7</f>
        <v>03. Каско моторни возила</v>
      </c>
      <c r="C6" s="220">
        <f>'[4]Табела 3.'!C7</f>
        <v>823735</v>
      </c>
      <c r="D6" s="142">
        <f>'[4]Табела 3.'!D7</f>
        <v>96535</v>
      </c>
      <c r="E6" s="142">
        <f>'[4]Табела 3.'!E7</f>
        <v>585189</v>
      </c>
      <c r="F6" s="219">
        <f>'[4]Табела 3.'!F7</f>
        <v>238546</v>
      </c>
      <c r="G6" s="52"/>
    </row>
    <row r="7" spans="1:7" ht="16.5" customHeight="1" x14ac:dyDescent="0.2">
      <c r="A7" s="55">
        <v>4</v>
      </c>
      <c r="B7" s="72" t="str">
        <f>'[4]Табела 3.'!A8</f>
        <v>04. Каско шински возила</v>
      </c>
      <c r="C7" s="220">
        <f>'[4]Табела 3.'!C8</f>
        <v>0</v>
      </c>
      <c r="D7" s="142">
        <f>'[4]Табела 3.'!D8</f>
        <v>0</v>
      </c>
      <c r="E7" s="142">
        <f>'[4]Табела 3.'!E8</f>
        <v>0</v>
      </c>
      <c r="F7" s="219">
        <f>'[4]Табела 3.'!F8</f>
        <v>0</v>
      </c>
      <c r="G7" s="52"/>
    </row>
    <row r="8" spans="1:7" ht="16.5" customHeight="1" x14ac:dyDescent="0.2">
      <c r="A8" s="55">
        <v>5</v>
      </c>
      <c r="B8" s="72" t="str">
        <f>'[4]Табела 3.'!A9</f>
        <v>05. Каско воздухоплови</v>
      </c>
      <c r="C8" s="220">
        <f>'[4]Табела 3.'!C9</f>
        <v>9084</v>
      </c>
      <c r="D8" s="142">
        <f>'[4]Табела 3.'!D9</f>
        <v>4812</v>
      </c>
      <c r="E8" s="142">
        <f>'[4]Табела 3.'!E9</f>
        <v>6813</v>
      </c>
      <c r="F8" s="219">
        <f>'[4]Табела 3.'!F9</f>
        <v>2271</v>
      </c>
      <c r="G8" s="52"/>
    </row>
    <row r="9" spans="1:7" ht="16.5" customHeight="1" x14ac:dyDescent="0.2">
      <c r="A9" s="55">
        <v>6</v>
      </c>
      <c r="B9" s="72" t="str">
        <f>'[4]Табела 3.'!A10</f>
        <v>06. Каско пловни објекти</v>
      </c>
      <c r="C9" s="220">
        <f>'[4]Табела 3.'!C10</f>
        <v>1104</v>
      </c>
      <c r="D9" s="142">
        <f>'[4]Табела 3.'!D10</f>
        <v>39</v>
      </c>
      <c r="E9" s="142">
        <f>'[4]Табела 3.'!E10</f>
        <v>816</v>
      </c>
      <c r="F9" s="219">
        <f>'[4]Табела 3.'!F10</f>
        <v>288</v>
      </c>
      <c r="G9" s="52"/>
    </row>
    <row r="10" spans="1:7" ht="16.5" customHeight="1" x14ac:dyDescent="0.2">
      <c r="A10" s="55">
        <v>7</v>
      </c>
      <c r="B10" s="72" t="str">
        <f>'[4]Табела 3.'!A11</f>
        <v>07. Карго</v>
      </c>
      <c r="C10" s="220">
        <f>'[4]Табела 3.'!C11</f>
        <v>84696</v>
      </c>
      <c r="D10" s="142">
        <f>'[4]Табела 3.'!D11</f>
        <v>40826</v>
      </c>
      <c r="E10" s="142">
        <f>'[4]Табела 3.'!E11</f>
        <v>60958</v>
      </c>
      <c r="F10" s="219">
        <f>'[4]Табела 3.'!F11</f>
        <v>23738</v>
      </c>
      <c r="G10" s="52"/>
    </row>
    <row r="11" spans="1:7" ht="16.5" customHeight="1" x14ac:dyDescent="0.2">
      <c r="A11" s="55">
        <v>8</v>
      </c>
      <c r="B11" s="72" t="str">
        <f>'[4]Табела 3.'!A12</f>
        <v>08. Имот од пожар и др.опасн.</v>
      </c>
      <c r="C11" s="220">
        <f>'[4]Табела 3.'!C12</f>
        <v>768207</v>
      </c>
      <c r="D11" s="142">
        <f>'[4]Табела 3.'!D12</f>
        <v>358005</v>
      </c>
      <c r="E11" s="142">
        <f>'[4]Табела 3.'!E12</f>
        <v>516760</v>
      </c>
      <c r="F11" s="219">
        <f>'[4]Табела 3.'!F12</f>
        <v>251447</v>
      </c>
      <c r="G11" s="52"/>
    </row>
    <row r="12" spans="1:7" ht="16.5" customHeight="1" x14ac:dyDescent="0.2">
      <c r="A12" s="55">
        <v>9</v>
      </c>
      <c r="B12" s="72" t="str">
        <f>'[4]Табела 3.'!A13</f>
        <v>09. Имот останато</v>
      </c>
      <c r="C12" s="220">
        <f>'[4]Табела 3.'!C13</f>
        <v>1092265</v>
      </c>
      <c r="D12" s="142">
        <f>'[4]Табела 3.'!D13</f>
        <v>451493</v>
      </c>
      <c r="E12" s="142">
        <f>'[4]Табела 3.'!E13</f>
        <v>773639</v>
      </c>
      <c r="F12" s="219">
        <f>'[4]Табела 3.'!F13</f>
        <v>318626</v>
      </c>
      <c r="G12" s="52"/>
    </row>
    <row r="13" spans="1:7" ht="16.5" customHeight="1" x14ac:dyDescent="0.2">
      <c r="A13" s="55">
        <v>10</v>
      </c>
      <c r="B13" s="72" t="str">
        <f>'[4]Табела 3.'!A14</f>
        <v>10. АО (вкупно)</v>
      </c>
      <c r="C13" s="220">
        <f>'[4]Табела 3.'!C14</f>
        <v>4136297</v>
      </c>
      <c r="D13" s="142">
        <f>'[4]Табела 3.'!D14</f>
        <v>569229</v>
      </c>
      <c r="E13" s="137">
        <f>'[4]Табела 3.'!E14</f>
        <v>3113775</v>
      </c>
      <c r="F13" s="219">
        <f>'[4]Табела 3.'!F14</f>
        <v>1022522</v>
      </c>
      <c r="G13" s="52"/>
    </row>
    <row r="14" spans="1:7" ht="16.5" customHeight="1" x14ac:dyDescent="0.2">
      <c r="A14" s="55">
        <v>11</v>
      </c>
      <c r="B14" s="72" t="str">
        <f>'[4]Табела 3.'!A15</f>
        <v>11. Одговорност воздухоплови</v>
      </c>
      <c r="C14" s="220">
        <f>'[4]Табела 3.'!C15</f>
        <v>6787</v>
      </c>
      <c r="D14" s="142">
        <f>'[4]Табела 3.'!D15</f>
        <v>2399</v>
      </c>
      <c r="E14" s="142">
        <f>'[4]Табела 3.'!E15</f>
        <v>5104</v>
      </c>
      <c r="F14" s="219">
        <f>'[4]Табела 3.'!F15</f>
        <v>1683</v>
      </c>
      <c r="G14" s="52"/>
    </row>
    <row r="15" spans="1:7" ht="16.5" customHeight="1" x14ac:dyDescent="0.2">
      <c r="A15" s="55">
        <v>12</v>
      </c>
      <c r="B15" s="72" t="str">
        <f>'[4]Табела 3.'!A16</f>
        <v>12. Одговорност пловни објекти</v>
      </c>
      <c r="C15" s="220">
        <f>'[4]Табела 3.'!C16</f>
        <v>2709</v>
      </c>
      <c r="D15" s="142">
        <f>'[4]Табела 3.'!D16</f>
        <v>85</v>
      </c>
      <c r="E15" s="142">
        <f>'[4]Табела 3.'!E16</f>
        <v>1997</v>
      </c>
      <c r="F15" s="219">
        <f>'[4]Табела 3.'!F16</f>
        <v>712</v>
      </c>
      <c r="G15" s="52"/>
    </row>
    <row r="16" spans="1:7" ht="16.5" customHeight="1" x14ac:dyDescent="0.2">
      <c r="A16" s="55">
        <v>13</v>
      </c>
      <c r="B16" s="72" t="str">
        <f>'[4]Табела 3.'!A17</f>
        <v>13. Општа одговорност</v>
      </c>
      <c r="C16" s="220">
        <f>'[4]Табела 3.'!C17</f>
        <v>211970</v>
      </c>
      <c r="D16" s="142">
        <f>'[4]Табела 3.'!D17</f>
        <v>115320</v>
      </c>
      <c r="E16" s="142">
        <f>'[4]Табела 3.'!E17</f>
        <v>159966</v>
      </c>
      <c r="F16" s="219">
        <f>'[4]Табела 3.'!F17</f>
        <v>52004</v>
      </c>
      <c r="G16" s="52"/>
    </row>
    <row r="17" spans="1:7" ht="16.5" customHeight="1" x14ac:dyDescent="0.2">
      <c r="A17" s="55">
        <v>14</v>
      </c>
      <c r="B17" s="72" t="str">
        <f>'[4]Табела 3.'!A18</f>
        <v xml:space="preserve">14. Кредити </v>
      </c>
      <c r="C17" s="220">
        <f>'[4]Табела 3.'!C18</f>
        <v>25158</v>
      </c>
      <c r="D17" s="142">
        <f>'[4]Табела 3.'!D18</f>
        <v>15764</v>
      </c>
      <c r="E17" s="142">
        <f>'[4]Табела 3.'!E18</f>
        <v>10646</v>
      </c>
      <c r="F17" s="219">
        <f>'[4]Табела 3.'!F18</f>
        <v>14512</v>
      </c>
      <c r="G17" s="52"/>
    </row>
    <row r="18" spans="1:7" ht="16.5" customHeight="1" x14ac:dyDescent="0.2">
      <c r="A18" s="55">
        <v>15</v>
      </c>
      <c r="B18" s="72" t="str">
        <f>'[4]Табела 3.'!A19</f>
        <v>15. Гаранции</v>
      </c>
      <c r="C18" s="220">
        <f>'[4]Табела 3.'!C19</f>
        <v>536</v>
      </c>
      <c r="D18" s="142">
        <f>'[4]Табела 3.'!D19</f>
        <v>299</v>
      </c>
      <c r="E18" s="142">
        <f>'[4]Табела 3.'!E19</f>
        <v>319</v>
      </c>
      <c r="F18" s="219">
        <f>'[4]Табела 3.'!F19</f>
        <v>217</v>
      </c>
      <c r="G18" s="52"/>
    </row>
    <row r="19" spans="1:7" ht="16.5" customHeight="1" x14ac:dyDescent="0.2">
      <c r="A19" s="55">
        <v>16</v>
      </c>
      <c r="B19" s="72" t="str">
        <f>'[4]Табела 3.'!A20</f>
        <v>16. Финансиски загуби</v>
      </c>
      <c r="C19" s="220">
        <f>'[4]Табела 3.'!C20</f>
        <v>64478</v>
      </c>
      <c r="D19" s="142">
        <f>'[4]Табела 3.'!D20</f>
        <v>56721</v>
      </c>
      <c r="E19" s="142">
        <f>'[4]Табела 3.'!E20</f>
        <v>49121</v>
      </c>
      <c r="F19" s="219">
        <f>'[4]Табела 3.'!F20</f>
        <v>15357</v>
      </c>
      <c r="G19" s="52"/>
    </row>
    <row r="20" spans="1:7" ht="16.5" customHeight="1" x14ac:dyDescent="0.2">
      <c r="A20" s="55">
        <v>17</v>
      </c>
      <c r="B20" s="72" t="str">
        <f>'[4]Табела 3.'!A21</f>
        <v>17. Правна заштита</v>
      </c>
      <c r="C20" s="142">
        <f>'[4]Табела 3.'!C21</f>
        <v>8</v>
      </c>
      <c r="D20" s="142">
        <f>'[4]Табела 3.'!D21</f>
        <v>0</v>
      </c>
      <c r="E20" s="142">
        <f>'[4]Табела 3.'!E21</f>
        <v>3</v>
      </c>
      <c r="F20" s="219">
        <f>'[4]Табела 3.'!F21</f>
        <v>5</v>
      </c>
      <c r="G20" s="52"/>
    </row>
    <row r="21" spans="1:7" ht="16.5" customHeight="1" x14ac:dyDescent="0.2">
      <c r="A21" s="55">
        <v>18</v>
      </c>
      <c r="B21" s="72" t="str">
        <f>'[4]Табела 3.'!A22</f>
        <v>18. Туристичка помош</v>
      </c>
      <c r="C21" s="142">
        <f>'[4]Табела 3.'!C22</f>
        <v>76325</v>
      </c>
      <c r="D21" s="142">
        <f>'[4]Табела 3.'!D22</f>
        <v>4029</v>
      </c>
      <c r="E21" s="142">
        <f>'[4]Табела 3.'!E22</f>
        <v>45904</v>
      </c>
      <c r="F21" s="219">
        <f>'[4]Табела 3.'!F22</f>
        <v>30421</v>
      </c>
      <c r="G21" s="52"/>
    </row>
    <row r="22" spans="1:7" ht="16.5" customHeight="1" x14ac:dyDescent="0.2">
      <c r="A22" s="55">
        <v>19</v>
      </c>
      <c r="B22" s="72" t="str">
        <f>'[4]Табела 3.'!A23</f>
        <v>19. Живот</v>
      </c>
      <c r="C22" s="142">
        <f>'[4]Табела 3.'!C23</f>
        <v>1438761</v>
      </c>
      <c r="D22" s="142">
        <f>'[4]Табела 3.'!D23</f>
        <v>79418</v>
      </c>
      <c r="E22" s="142">
        <f>'[4]Табела 3.'!E23</f>
        <v>1085380</v>
      </c>
      <c r="F22" s="219">
        <f>'[4]Табела 3.'!F23</f>
        <v>353381</v>
      </c>
      <c r="G22" s="52"/>
    </row>
    <row r="23" spans="1:7" ht="16.5" customHeight="1" x14ac:dyDescent="0.2">
      <c r="A23" s="127">
        <v>20</v>
      </c>
      <c r="B23" s="128" t="str">
        <f>'[4]Табела 3.'!A24</f>
        <v>20. Брак или породување</v>
      </c>
      <c r="C23" s="221">
        <f>'[4]Табела 3.'!C24</f>
        <v>0</v>
      </c>
      <c r="D23" s="221">
        <f>'[4]Табела 3.'!D24</f>
        <v>0</v>
      </c>
      <c r="E23" s="142">
        <f>'[4]Табела 3.'!E24</f>
        <v>0</v>
      </c>
      <c r="F23" s="222">
        <f>'[4]Табела 3.'!F24</f>
        <v>0</v>
      </c>
      <c r="G23" s="52"/>
    </row>
    <row r="24" spans="1:7" ht="24.75" customHeight="1" x14ac:dyDescent="0.2">
      <c r="A24" s="127">
        <v>21</v>
      </c>
      <c r="B24" s="128" t="str">
        <f>'[4]Табела 3.'!A25</f>
        <v>21. Осигурување на живот кога инвестициониот ризик е на товар на осигуреникот</v>
      </c>
      <c r="C24" s="221">
        <f>'[4]Табела 3.'!C25</f>
        <v>301742</v>
      </c>
      <c r="D24" s="221">
        <f>'[4]Табела 3.'!D25</f>
        <v>1488</v>
      </c>
      <c r="E24" s="142">
        <f>'[4]Табела 3.'!E25</f>
        <v>174747</v>
      </c>
      <c r="F24" s="222">
        <f>'[4]Табела 3.'!F25</f>
        <v>126995</v>
      </c>
      <c r="G24" s="52"/>
    </row>
    <row r="25" spans="1:7" ht="20.100000000000001" customHeight="1" thickBot="1" x14ac:dyDescent="0.25">
      <c r="A25" s="56"/>
      <c r="B25" s="129" t="s">
        <v>40</v>
      </c>
      <c r="C25" s="210">
        <f>'[4]Табела 3.'!C30</f>
        <v>10065906</v>
      </c>
      <c r="D25" s="210">
        <f>'[4]Табела 3.'!D30</f>
        <v>1867764</v>
      </c>
      <c r="E25" s="210">
        <f>'[4]Табела 3.'!E30</f>
        <v>7300999</v>
      </c>
      <c r="F25" s="217">
        <f>'[4]Табела 3.'!F30</f>
        <v>2764907</v>
      </c>
      <c r="G25" s="52"/>
    </row>
    <row r="26" spans="1:7" x14ac:dyDescent="0.2">
      <c r="C26" s="140"/>
      <c r="D26" s="140"/>
    </row>
    <row r="27" spans="1:7" x14ac:dyDescent="0.2">
      <c r="A27" s="74"/>
      <c r="B27" s="74"/>
      <c r="C27" s="74"/>
      <c r="D27" s="74"/>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41"/>
  <sheetViews>
    <sheetView showGridLines="0" zoomScale="80" zoomScaleNormal="80" workbookViewId="0">
      <selection activeCell="V23" sqref="V23"/>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189"/>
      <c r="B1" s="189"/>
      <c r="C1" s="189"/>
      <c r="D1" s="189"/>
      <c r="E1" s="189"/>
      <c r="F1" s="189"/>
      <c r="G1" s="189" t="s">
        <v>83</v>
      </c>
      <c r="H1" s="189"/>
      <c r="I1" s="189"/>
      <c r="J1" s="189"/>
      <c r="K1" s="189"/>
      <c r="L1" s="189"/>
      <c r="M1" s="189"/>
      <c r="N1" s="189"/>
      <c r="O1" s="29"/>
      <c r="P1" s="29"/>
      <c r="Q1" s="29"/>
      <c r="R1" s="29"/>
      <c r="S1" s="29"/>
    </row>
    <row r="2" spans="1:19" ht="13.5" thickBot="1" x14ac:dyDescent="0.3"/>
    <row r="3" spans="1:19" ht="31.5" customHeight="1" x14ac:dyDescent="0.25">
      <c r="A3" s="346" t="s">
        <v>1</v>
      </c>
      <c r="B3" s="348" t="s">
        <v>2</v>
      </c>
      <c r="C3" s="348" t="s">
        <v>3</v>
      </c>
      <c r="D3" s="348"/>
      <c r="E3" s="348"/>
      <c r="F3" s="348"/>
      <c r="G3" s="348"/>
      <c r="H3" s="348"/>
      <c r="I3" s="348"/>
      <c r="J3" s="348"/>
      <c r="K3" s="348"/>
      <c r="L3" s="348"/>
      <c r="M3" s="348"/>
      <c r="N3" s="98" t="s">
        <v>3</v>
      </c>
    </row>
    <row r="4" spans="1:19" s="33" customFormat="1" ht="34.5" customHeight="1" x14ac:dyDescent="0.25">
      <c r="A4" s="347"/>
      <c r="B4" s="349"/>
      <c r="C4" s="104" t="str">
        <f>'[5]Табела 1'!B2</f>
        <v>Македонија</v>
      </c>
      <c r="D4" s="104" t="str">
        <f>'[5]Табела 1'!C2</f>
        <v>Триглав</v>
      </c>
      <c r="E4" s="104" t="str">
        <f>'[5]Табела 1'!D2</f>
        <v>Сава</v>
      </c>
      <c r="F4" s="104" t="str">
        <f>'[5]Табела 1'!E2</f>
        <v>Евроинс</v>
      </c>
      <c r="G4" s="104" t="str">
        <f>'[5]Табела 1'!F2</f>
        <v>Еуролинк</v>
      </c>
      <c r="H4" s="104" t="str">
        <f>'[5]Табела 1'!G2</f>
        <v>Винер</v>
      </c>
      <c r="I4" s="104" t="str">
        <f>'[5]Табела 1'!H2</f>
        <v>Граве неживот</v>
      </c>
      <c r="J4" s="104" t="str">
        <f>'[5]Табела 1'!I2</f>
        <v>Уника</v>
      </c>
      <c r="K4" s="104" t="str">
        <f>'[5]Табела 1'!J2</f>
        <v>Осигурителна полиса</v>
      </c>
      <c r="L4" s="104" t="str">
        <f>'[5]Табела 1'!K2</f>
        <v>Халк</v>
      </c>
      <c r="M4" s="104" t="str">
        <f>'[5]Табела 1'!L2</f>
        <v>Кроација неживот</v>
      </c>
      <c r="N4" s="105" t="s">
        <v>11</v>
      </c>
    </row>
    <row r="5" spans="1:19" ht="14.25" customHeight="1" x14ac:dyDescent="0.25">
      <c r="A5" s="106">
        <v>1</v>
      </c>
      <c r="B5" s="37" t="str">
        <f>'[5]Табела 1'!A3</f>
        <v>01. Незгода</v>
      </c>
      <c r="C5" s="50">
        <f>'[5]Табела 1'!B3</f>
        <v>35019</v>
      </c>
      <c r="D5" s="50">
        <f>'[5]Табела 1'!C3</f>
        <v>56432</v>
      </c>
      <c r="E5" s="50">
        <f>'[5]Табела 1'!D3</f>
        <v>94857</v>
      </c>
      <c r="F5" s="50">
        <f>'[5]Табела 1'!E3</f>
        <v>37213</v>
      </c>
      <c r="G5" s="50">
        <f>'[5]Табела 1'!F3</f>
        <v>48453</v>
      </c>
      <c r="H5" s="50">
        <f>'[5]Табела 1'!G3</f>
        <v>64076</v>
      </c>
      <c r="I5" s="50">
        <f>'[5]Табела 1'!H3</f>
        <v>26007</v>
      </c>
      <c r="J5" s="50">
        <f>'[5]Табела 1'!I3</f>
        <v>57659</v>
      </c>
      <c r="K5" s="50">
        <f>'[5]Табела 1'!J3</f>
        <v>51474</v>
      </c>
      <c r="L5" s="50">
        <f>'[5]Табела 1'!K3</f>
        <v>53721</v>
      </c>
      <c r="M5" s="50">
        <f>'[5]Табела 1'!L3</f>
        <v>74032</v>
      </c>
      <c r="N5" s="213">
        <f>'[5]Табела 1'!M3</f>
        <v>598943</v>
      </c>
    </row>
    <row r="6" spans="1:19" ht="14.25" customHeight="1" x14ac:dyDescent="0.25">
      <c r="A6" s="106">
        <v>2</v>
      </c>
      <c r="B6" s="37" t="str">
        <f>'[5]Табела 1'!A4</f>
        <v>02. Здравствено</v>
      </c>
      <c r="C6" s="50">
        <f>'[5]Табела 1'!B4</f>
        <v>7</v>
      </c>
      <c r="D6" s="50">
        <f>'[5]Табела 1'!C4</f>
        <v>5578</v>
      </c>
      <c r="E6" s="50">
        <f>'[5]Табела 1'!D4</f>
        <v>1414</v>
      </c>
      <c r="F6" s="50">
        <f>'[5]Табела 1'!E4</f>
        <v>1978</v>
      </c>
      <c r="G6" s="50">
        <f>'[5]Табела 1'!F4</f>
        <v>660</v>
      </c>
      <c r="H6" s="50">
        <f>'[5]Табела 1'!G4</f>
        <v>32</v>
      </c>
      <c r="I6" s="50">
        <f>'[5]Табела 1'!H4</f>
        <v>0</v>
      </c>
      <c r="J6" s="50">
        <f>'[5]Табела 1'!I4</f>
        <v>91</v>
      </c>
      <c r="K6" s="50">
        <f>'[5]Табела 1'!J4</f>
        <v>31</v>
      </c>
      <c r="L6" s="50">
        <f>'[5]Табела 1'!K4</f>
        <v>592</v>
      </c>
      <c r="M6" s="50">
        <f>'[5]Табела 1'!L4</f>
        <v>323</v>
      </c>
      <c r="N6" s="213">
        <f>'[5]Табела 1'!M4</f>
        <v>10706</v>
      </c>
    </row>
    <row r="7" spans="1:19" ht="14.25" customHeight="1" x14ac:dyDescent="0.25">
      <c r="A7" s="106">
        <v>3</v>
      </c>
      <c r="B7" s="37" t="str">
        <f>'[5]Табела 1'!A5</f>
        <v>03. Каско моторни возила</v>
      </c>
      <c r="C7" s="50">
        <f>'[5]Табела 1'!B5</f>
        <v>2806</v>
      </c>
      <c r="D7" s="50">
        <f>'[5]Табела 1'!C5</f>
        <v>6921</v>
      </c>
      <c r="E7" s="50">
        <f>'[5]Табела 1'!D5</f>
        <v>7028</v>
      </c>
      <c r="F7" s="50">
        <f>'[5]Табела 1'!E5</f>
        <v>9595</v>
      </c>
      <c r="G7" s="50">
        <f>'[5]Табела 1'!F5</f>
        <v>4267</v>
      </c>
      <c r="H7" s="50">
        <f>'[5]Табела 1'!G5</f>
        <v>2698</v>
      </c>
      <c r="I7" s="50">
        <f>'[5]Табела 1'!H5</f>
        <v>532</v>
      </c>
      <c r="J7" s="50">
        <f>'[5]Табела 1'!I5</f>
        <v>3437</v>
      </c>
      <c r="K7" s="50">
        <f>'[5]Табела 1'!J5</f>
        <v>5588</v>
      </c>
      <c r="L7" s="50">
        <f>'[5]Табела 1'!K5</f>
        <v>3293</v>
      </c>
      <c r="M7" s="50">
        <f>'[5]Табела 1'!L5</f>
        <v>3146</v>
      </c>
      <c r="N7" s="213">
        <f>'[5]Табела 1'!M5</f>
        <v>49311</v>
      </c>
    </row>
    <row r="8" spans="1:19" ht="14.25" customHeight="1" x14ac:dyDescent="0.25">
      <c r="A8" s="106">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13">
        <f>'[5]Табела 1'!M6</f>
        <v>0</v>
      </c>
    </row>
    <row r="9" spans="1:19" ht="14.25" customHeight="1" x14ac:dyDescent="0.25">
      <c r="A9" s="106">
        <v>5</v>
      </c>
      <c r="B9" s="37" t="str">
        <f>'[5]Табела 1'!A7</f>
        <v>05. Каско воздухоплови</v>
      </c>
      <c r="C9" s="201">
        <f>'[5]Табела 1'!B7</f>
        <v>0</v>
      </c>
      <c r="D9" s="201">
        <f>'[5]Табела 1'!C7</f>
        <v>0</v>
      </c>
      <c r="E9" s="201">
        <f>'[5]Табела 1'!D7</f>
        <v>0</v>
      </c>
      <c r="F9" s="201">
        <f>'[5]Табела 1'!E7</f>
        <v>0</v>
      </c>
      <c r="G9" s="201">
        <f>'[5]Табела 1'!F7</f>
        <v>2</v>
      </c>
      <c r="H9" s="201">
        <f>'[5]Табела 1'!G7</f>
        <v>4</v>
      </c>
      <c r="I9" s="201">
        <f>'[5]Табела 1'!H7</f>
        <v>0</v>
      </c>
      <c r="J9" s="201">
        <f>'[5]Табела 1'!I7</f>
        <v>0</v>
      </c>
      <c r="K9" s="201">
        <f>'[5]Табела 1'!J7</f>
        <v>0</v>
      </c>
      <c r="L9" s="201">
        <f>'[5]Табела 1'!K7</f>
        <v>0</v>
      </c>
      <c r="M9" s="201">
        <f>'[5]Табела 1'!L7</f>
        <v>0</v>
      </c>
      <c r="N9" s="213">
        <f>'[5]Табела 1'!M7</f>
        <v>6</v>
      </c>
    </row>
    <row r="10" spans="1:19" ht="14.25" customHeight="1" x14ac:dyDescent="0.25">
      <c r="A10" s="106">
        <v>6</v>
      </c>
      <c r="B10" s="37" t="str">
        <f>'[5]Табела 1'!A8</f>
        <v>06. Каско пловни објекти</v>
      </c>
      <c r="C10" s="201">
        <f>'[5]Табела 1'!B8</f>
        <v>1</v>
      </c>
      <c r="D10" s="201">
        <f>'[5]Табела 1'!C8</f>
        <v>7</v>
      </c>
      <c r="E10" s="201">
        <f>'[5]Табела 1'!D8</f>
        <v>7</v>
      </c>
      <c r="F10" s="201">
        <f>'[5]Табела 1'!E8</f>
        <v>2</v>
      </c>
      <c r="G10" s="201">
        <f>'[5]Табела 1'!F8</f>
        <v>3</v>
      </c>
      <c r="H10" s="201">
        <f>'[5]Табела 1'!G8</f>
        <v>3</v>
      </c>
      <c r="I10" s="201">
        <f>'[5]Табела 1'!H8</f>
        <v>0</v>
      </c>
      <c r="J10" s="201">
        <f>'[5]Табела 1'!I8</f>
        <v>4</v>
      </c>
      <c r="K10" s="201">
        <f>'[5]Табела 1'!J8</f>
        <v>8</v>
      </c>
      <c r="L10" s="201">
        <f>'[5]Табела 1'!K8</f>
        <v>2</v>
      </c>
      <c r="M10" s="201">
        <f>'[5]Табела 1'!L8</f>
        <v>0</v>
      </c>
      <c r="N10" s="213">
        <f>'[5]Табела 1'!M8</f>
        <v>37</v>
      </c>
    </row>
    <row r="11" spans="1:19" ht="14.25" customHeight="1" x14ac:dyDescent="0.25">
      <c r="A11" s="106">
        <v>7</v>
      </c>
      <c r="B11" s="37" t="str">
        <f>'[5]Табела 1'!A9</f>
        <v>07. Карго</v>
      </c>
      <c r="C11" s="201">
        <f>'[5]Табела 1'!B9</f>
        <v>448</v>
      </c>
      <c r="D11" s="201">
        <f>'[5]Табела 1'!C9</f>
        <v>726</v>
      </c>
      <c r="E11" s="201">
        <f>'[5]Табела 1'!D9</f>
        <v>308</v>
      </c>
      <c r="F11" s="201">
        <f>'[5]Табела 1'!E9</f>
        <v>318</v>
      </c>
      <c r="G11" s="201">
        <f>'[5]Табела 1'!F9</f>
        <v>475</v>
      </c>
      <c r="H11" s="201">
        <f>'[5]Табела 1'!G9</f>
        <v>291</v>
      </c>
      <c r="I11" s="201">
        <f>'[5]Табела 1'!H9</f>
        <v>0</v>
      </c>
      <c r="J11" s="201">
        <f>'[5]Табела 1'!I9</f>
        <v>185</v>
      </c>
      <c r="K11" s="201">
        <f>'[5]Табела 1'!J9</f>
        <v>68</v>
      </c>
      <c r="L11" s="201">
        <f>'[5]Табела 1'!K9</f>
        <v>21</v>
      </c>
      <c r="M11" s="201">
        <f>'[5]Табела 1'!L9</f>
        <v>78</v>
      </c>
      <c r="N11" s="213">
        <f>'[5]Табела 1'!M9</f>
        <v>2918</v>
      </c>
    </row>
    <row r="12" spans="1:19" ht="14.25" customHeight="1" x14ac:dyDescent="0.25">
      <c r="A12" s="106">
        <v>8</v>
      </c>
      <c r="B12" s="37" t="str">
        <f>'[5]Табела 1'!A10</f>
        <v>08. Имот од пожар и др.опасн.</v>
      </c>
      <c r="C12" s="201">
        <f>'[5]Табела 1'!B10</f>
        <v>10543</v>
      </c>
      <c r="D12" s="201">
        <f>'[5]Табела 1'!C10</f>
        <v>13423</v>
      </c>
      <c r="E12" s="201">
        <f>'[5]Табела 1'!D10</f>
        <v>18995</v>
      </c>
      <c r="F12" s="201">
        <f>'[5]Табела 1'!E10</f>
        <v>6708</v>
      </c>
      <c r="G12" s="201">
        <f>'[5]Табела 1'!F10</f>
        <v>23664</v>
      </c>
      <c r="H12" s="201">
        <f>'[5]Табела 1'!G10</f>
        <v>7312</v>
      </c>
      <c r="I12" s="201">
        <f>'[5]Табела 1'!H10</f>
        <v>679</v>
      </c>
      <c r="J12" s="201">
        <f>'[5]Табела 1'!I10</f>
        <v>4977</v>
      </c>
      <c r="K12" s="201">
        <f>'[5]Табела 1'!J10</f>
        <v>6230</v>
      </c>
      <c r="L12" s="201">
        <f>'[5]Табела 1'!K10</f>
        <v>7370</v>
      </c>
      <c r="M12" s="201">
        <f>'[5]Табела 1'!L10</f>
        <v>15353</v>
      </c>
      <c r="N12" s="213">
        <f>'[5]Табела 1'!M10</f>
        <v>115254</v>
      </c>
    </row>
    <row r="13" spans="1:19" ht="14.25" customHeight="1" x14ac:dyDescent="0.25">
      <c r="A13" s="106">
        <v>9</v>
      </c>
      <c r="B13" s="37" t="str">
        <f>'[5]Табела 1'!A11</f>
        <v>09. Имот останато</v>
      </c>
      <c r="C13" s="201">
        <f>'[5]Табела 1'!B11</f>
        <v>11510</v>
      </c>
      <c r="D13" s="201">
        <f>'[5]Табела 1'!C11</f>
        <v>14632</v>
      </c>
      <c r="E13" s="201">
        <f>'[5]Табела 1'!D11</f>
        <v>30680</v>
      </c>
      <c r="F13" s="201">
        <f>'[5]Табела 1'!E11</f>
        <v>2248</v>
      </c>
      <c r="G13" s="201">
        <f>'[5]Табела 1'!F11</f>
        <v>21196</v>
      </c>
      <c r="H13" s="201">
        <f>'[5]Табела 1'!G11</f>
        <v>7908</v>
      </c>
      <c r="I13" s="201">
        <f>'[5]Табела 1'!H11</f>
        <v>329</v>
      </c>
      <c r="J13" s="201">
        <f>'[5]Табела 1'!I11</f>
        <v>1914</v>
      </c>
      <c r="K13" s="201">
        <f>'[5]Табела 1'!J11</f>
        <v>2998</v>
      </c>
      <c r="L13" s="201">
        <f>'[5]Табела 1'!K11</f>
        <v>2260</v>
      </c>
      <c r="M13" s="201">
        <f>'[5]Табела 1'!L11</f>
        <v>3408</v>
      </c>
      <c r="N13" s="213">
        <f>'[5]Табела 1'!M11</f>
        <v>99083</v>
      </c>
    </row>
    <row r="14" spans="1:19" ht="14.25" customHeight="1" x14ac:dyDescent="0.25">
      <c r="A14" s="106">
        <v>10</v>
      </c>
      <c r="B14" s="37" t="str">
        <f>'[5]Табела 1'!A15</f>
        <v>10. АО (вкупно)</v>
      </c>
      <c r="C14" s="201">
        <f>'[5]Табела 1'!B15</f>
        <v>43683</v>
      </c>
      <c r="D14" s="50">
        <f>'[5]Табела 1'!C15</f>
        <v>81001</v>
      </c>
      <c r="E14" s="50">
        <f>'[5]Табела 1'!D15</f>
        <v>65059</v>
      </c>
      <c r="F14" s="50">
        <f>'[5]Табела 1'!E15</f>
        <v>62755</v>
      </c>
      <c r="G14" s="50">
        <f>'[5]Табела 1'!F15</f>
        <v>64655</v>
      </c>
      <c r="H14" s="50">
        <f>'[5]Табела 1'!G15</f>
        <v>86435</v>
      </c>
      <c r="I14" s="50">
        <f>'[5]Табела 1'!H15</f>
        <v>46034</v>
      </c>
      <c r="J14" s="50">
        <f>'[5]Табела 1'!I15</f>
        <v>96064</v>
      </c>
      <c r="K14" s="50">
        <f>'[5]Табела 1'!J15</f>
        <v>70714</v>
      </c>
      <c r="L14" s="50">
        <f>'[5]Табела 1'!K15</f>
        <v>68883</v>
      </c>
      <c r="M14" s="50">
        <f>'[5]Табела 1'!L15</f>
        <v>44469</v>
      </c>
      <c r="N14" s="213">
        <f>'[5]Табела 1'!M15</f>
        <v>729752</v>
      </c>
    </row>
    <row r="15" spans="1:19" ht="14.25" customHeight="1" x14ac:dyDescent="0.25">
      <c r="A15" s="106">
        <v>11</v>
      </c>
      <c r="B15" s="37" t="str">
        <f>'[5]Табела 1'!A19</f>
        <v>11. Одговорност воздухоплови</v>
      </c>
      <c r="C15" s="201">
        <f>'[5]Табела 1'!B19</f>
        <v>0</v>
      </c>
      <c r="D15" s="50">
        <f>'[5]Табела 1'!C19</f>
        <v>1</v>
      </c>
      <c r="E15" s="50">
        <f>'[5]Табела 1'!D19</f>
        <v>0</v>
      </c>
      <c r="F15" s="50">
        <f>'[5]Табела 1'!E19</f>
        <v>0</v>
      </c>
      <c r="G15" s="50">
        <f>'[5]Табела 1'!F19</f>
        <v>13</v>
      </c>
      <c r="H15" s="50">
        <f>'[5]Табела 1'!G19</f>
        <v>15</v>
      </c>
      <c r="I15" s="50">
        <f>'[5]Табела 1'!H19</f>
        <v>0</v>
      </c>
      <c r="J15" s="50">
        <f>'[5]Табела 1'!I19</f>
        <v>0</v>
      </c>
      <c r="K15" s="50">
        <f>'[5]Табела 1'!J19</f>
        <v>22</v>
      </c>
      <c r="L15" s="50">
        <f>'[5]Табела 1'!K19</f>
        <v>0</v>
      </c>
      <c r="M15" s="50">
        <f>'[5]Табела 1'!L19</f>
        <v>0</v>
      </c>
      <c r="N15" s="213">
        <f>'[5]Табела 1'!M19</f>
        <v>51</v>
      </c>
    </row>
    <row r="16" spans="1:19" ht="14.25" customHeight="1" x14ac:dyDescent="0.25">
      <c r="A16" s="106">
        <v>12</v>
      </c>
      <c r="B16" s="37" t="str">
        <f>'[5]Табела 1'!A20</f>
        <v>12. Одговорност пловни објекти</v>
      </c>
      <c r="C16" s="201">
        <f>'[5]Табела 1'!B20</f>
        <v>51</v>
      </c>
      <c r="D16" s="50">
        <f>'[5]Табела 1'!C20</f>
        <v>78</v>
      </c>
      <c r="E16" s="50">
        <f>'[5]Табела 1'!D20</f>
        <v>222</v>
      </c>
      <c r="F16" s="50">
        <f>'[5]Табела 1'!E20</f>
        <v>32</v>
      </c>
      <c r="G16" s="50">
        <f>'[5]Табела 1'!F20</f>
        <v>115</v>
      </c>
      <c r="H16" s="50">
        <f>'[5]Табела 1'!G20</f>
        <v>36</v>
      </c>
      <c r="I16" s="50">
        <f>'[5]Табела 1'!H20</f>
        <v>0</v>
      </c>
      <c r="J16" s="50">
        <f>'[5]Табела 1'!I20</f>
        <v>42</v>
      </c>
      <c r="K16" s="50">
        <f>'[5]Табела 1'!J20</f>
        <v>157</v>
      </c>
      <c r="L16" s="50">
        <f>'[5]Табела 1'!K20</f>
        <v>21</v>
      </c>
      <c r="M16" s="50">
        <f>'[5]Табела 1'!L20</f>
        <v>3</v>
      </c>
      <c r="N16" s="213">
        <f>'[5]Табела 1'!M20</f>
        <v>757</v>
      </c>
    </row>
    <row r="17" spans="1:16" ht="14.25" customHeight="1" x14ac:dyDescent="0.25">
      <c r="A17" s="106">
        <v>13</v>
      </c>
      <c r="B17" s="37" t="str">
        <f>'[5]Табела 1'!A21</f>
        <v>13. Општа одговорност</v>
      </c>
      <c r="C17" s="201">
        <f>'[5]Табела 1'!B21</f>
        <v>3722</v>
      </c>
      <c r="D17" s="50">
        <f>'[5]Табела 1'!C21</f>
        <v>5594</v>
      </c>
      <c r="E17" s="50">
        <f>'[5]Табела 1'!D21</f>
        <v>9631</v>
      </c>
      <c r="F17" s="50">
        <f>'[5]Табела 1'!E21</f>
        <v>1524</v>
      </c>
      <c r="G17" s="50">
        <f>'[5]Табела 1'!F21</f>
        <v>14135</v>
      </c>
      <c r="H17" s="50">
        <f>'[5]Табела 1'!G21</f>
        <v>4543</v>
      </c>
      <c r="I17" s="50">
        <f>'[5]Табела 1'!H21</f>
        <v>203</v>
      </c>
      <c r="J17" s="50">
        <f>'[5]Табела 1'!I21</f>
        <v>1591</v>
      </c>
      <c r="K17" s="50">
        <f>'[5]Табела 1'!J21</f>
        <v>3506</v>
      </c>
      <c r="L17" s="50">
        <f>'[5]Табела 1'!K21</f>
        <v>326</v>
      </c>
      <c r="M17" s="50">
        <f>'[5]Табела 1'!L21</f>
        <v>2715</v>
      </c>
      <c r="N17" s="213">
        <f>'[5]Табела 1'!M21</f>
        <v>47490</v>
      </c>
    </row>
    <row r="18" spans="1:16" ht="14.25" customHeight="1" x14ac:dyDescent="0.25">
      <c r="A18" s="106">
        <v>14</v>
      </c>
      <c r="B18" s="37" t="str">
        <f>'[5]Табела 1'!A22</f>
        <v xml:space="preserve">14. Кредити </v>
      </c>
      <c r="C18" s="201">
        <f>'[5]Табела 1'!B22</f>
        <v>1</v>
      </c>
      <c r="D18" s="50">
        <f>'[5]Табела 1'!C22</f>
        <v>309</v>
      </c>
      <c r="E18" s="50">
        <f>'[5]Табела 1'!D22</f>
        <v>13</v>
      </c>
      <c r="F18" s="50">
        <f>'[5]Табела 1'!E22</f>
        <v>0</v>
      </c>
      <c r="G18" s="50">
        <f>'[5]Табела 1'!F22</f>
        <v>0</v>
      </c>
      <c r="H18" s="50">
        <f>'[5]Табела 1'!G22</f>
        <v>0</v>
      </c>
      <c r="I18" s="50">
        <f>'[5]Табела 1'!H22</f>
        <v>0</v>
      </c>
      <c r="J18" s="50">
        <f>'[5]Табела 1'!I22</f>
        <v>0</v>
      </c>
      <c r="K18" s="50">
        <f>'[5]Табела 1'!J22</f>
        <v>0</v>
      </c>
      <c r="L18" s="50">
        <f>'[5]Табела 1'!K22</f>
        <v>5172</v>
      </c>
      <c r="M18" s="50">
        <f>'[5]Табела 1'!L22</f>
        <v>0</v>
      </c>
      <c r="N18" s="213">
        <f>'[5]Табела 1'!M22</f>
        <v>5495</v>
      </c>
    </row>
    <row r="19" spans="1:16" ht="14.25" customHeight="1" x14ac:dyDescent="0.25">
      <c r="A19" s="106">
        <v>15</v>
      </c>
      <c r="B19" s="37" t="str">
        <f>'[5]Табела 1'!A23</f>
        <v>15. Гаранции</v>
      </c>
      <c r="C19" s="201">
        <f>'[5]Табела 1'!B23</f>
        <v>1</v>
      </c>
      <c r="D19" s="50">
        <f>'[5]Табела 1'!C23</f>
        <v>10</v>
      </c>
      <c r="E19" s="50">
        <f>'[5]Табела 1'!D23</f>
        <v>3</v>
      </c>
      <c r="F19" s="50">
        <f>'[5]Табела 1'!E23</f>
        <v>1</v>
      </c>
      <c r="G19" s="50">
        <f>'[5]Табела 1'!F23</f>
        <v>35</v>
      </c>
      <c r="H19" s="50">
        <f>'[5]Табела 1'!G23</f>
        <v>0</v>
      </c>
      <c r="I19" s="50">
        <f>'[5]Табела 1'!H23</f>
        <v>0</v>
      </c>
      <c r="J19" s="50">
        <f>'[5]Табела 1'!I23</f>
        <v>0</v>
      </c>
      <c r="K19" s="50">
        <f>'[5]Табела 1'!J23</f>
        <v>37</v>
      </c>
      <c r="L19" s="50">
        <f>'[5]Табела 1'!K23</f>
        <v>71</v>
      </c>
      <c r="M19" s="50">
        <f>'[5]Табела 1'!L23</f>
        <v>0</v>
      </c>
      <c r="N19" s="213">
        <f>'[5]Табела 1'!M23</f>
        <v>158</v>
      </c>
    </row>
    <row r="20" spans="1:16" ht="14.25" customHeight="1" x14ac:dyDescent="0.25">
      <c r="A20" s="106">
        <v>16</v>
      </c>
      <c r="B20" s="37" t="str">
        <f>'[5]Табела 1'!A24</f>
        <v>16. Финансиски загуби</v>
      </c>
      <c r="C20" s="201">
        <f>'[5]Табела 1'!B24</f>
        <v>29</v>
      </c>
      <c r="D20" s="50">
        <f>'[5]Табела 1'!C24</f>
        <v>45</v>
      </c>
      <c r="E20" s="50">
        <f>'[5]Табела 1'!D24</f>
        <v>157</v>
      </c>
      <c r="F20" s="50">
        <f>'[5]Табела 1'!E24</f>
        <v>15</v>
      </c>
      <c r="G20" s="50">
        <f>'[5]Табела 1'!F24</f>
        <v>1070</v>
      </c>
      <c r="H20" s="50">
        <f>'[5]Табела 1'!G24</f>
        <v>0</v>
      </c>
      <c r="I20" s="50">
        <f>'[5]Табела 1'!H24</f>
        <v>0</v>
      </c>
      <c r="J20" s="50">
        <f>'[5]Табела 1'!I24</f>
        <v>31</v>
      </c>
      <c r="K20" s="50">
        <f>'[5]Табела 1'!J24</f>
        <v>0</v>
      </c>
      <c r="L20" s="50">
        <f>'[5]Табела 1'!K24</f>
        <v>5</v>
      </c>
      <c r="M20" s="50">
        <f>'[5]Табела 1'!L24</f>
        <v>2</v>
      </c>
      <c r="N20" s="213">
        <f>'[5]Табела 1'!M24</f>
        <v>1354</v>
      </c>
    </row>
    <row r="21" spans="1:16" ht="14.25" customHeight="1" x14ac:dyDescent="0.25">
      <c r="A21" s="106">
        <v>17</v>
      </c>
      <c r="B21" s="37" t="str">
        <f>'[5]Табела 1'!A25</f>
        <v>17. Правна заштита</v>
      </c>
      <c r="C21" s="201">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1</v>
      </c>
      <c r="M21" s="50">
        <f>'[5]Табела 1'!L25</f>
        <v>6</v>
      </c>
      <c r="N21" s="213">
        <f>'[5]Табела 1'!M25</f>
        <v>7</v>
      </c>
    </row>
    <row r="22" spans="1:16" ht="14.25" customHeight="1" x14ac:dyDescent="0.25">
      <c r="A22" s="106">
        <v>18</v>
      </c>
      <c r="B22" s="37" t="str">
        <f>'[5]Табела 1'!A26</f>
        <v>18. Туристичка помош</v>
      </c>
      <c r="C22" s="201">
        <f>'[5]Табела 1'!B26</f>
        <v>3366</v>
      </c>
      <c r="D22" s="50">
        <f>'[5]Табела 1'!C26</f>
        <v>22509</v>
      </c>
      <c r="E22" s="50">
        <f>'[5]Табела 1'!D26</f>
        <v>16763</v>
      </c>
      <c r="F22" s="50">
        <f>'[5]Табела 1'!E26</f>
        <v>4201</v>
      </c>
      <c r="G22" s="50">
        <f>'[5]Табела 1'!F26</f>
        <v>24387</v>
      </c>
      <c r="H22" s="50">
        <f>'[5]Табела 1'!G26</f>
        <v>5395</v>
      </c>
      <c r="I22" s="50">
        <f>'[5]Табела 1'!H26</f>
        <v>6671</v>
      </c>
      <c r="J22" s="50">
        <f>'[5]Табела 1'!I26</f>
        <v>12703</v>
      </c>
      <c r="K22" s="50">
        <f>'[5]Табела 1'!J26</f>
        <v>7230</v>
      </c>
      <c r="L22" s="50">
        <f>'[5]Табела 1'!K26</f>
        <v>6779</v>
      </c>
      <c r="M22" s="50">
        <f>'[5]Табела 1'!L26</f>
        <v>7541</v>
      </c>
      <c r="N22" s="213">
        <f>'[5]Табела 1'!M26</f>
        <v>117545</v>
      </c>
    </row>
    <row r="23" spans="1:16" ht="14.25" customHeight="1" thickBot="1" x14ac:dyDescent="0.3">
      <c r="A23" s="107"/>
      <c r="B23" s="108" t="s">
        <v>11</v>
      </c>
      <c r="C23" s="200">
        <f>'[5]Табела 1'!B27</f>
        <v>63000</v>
      </c>
      <c r="D23" s="200">
        <f>'[5]Табела 1'!C27</f>
        <v>135268</v>
      </c>
      <c r="E23" s="200">
        <f>'[5]Табела 1'!D27</f>
        <v>154670</v>
      </c>
      <c r="F23" s="200">
        <f>'[5]Табела 1'!E27</f>
        <v>86875</v>
      </c>
      <c r="G23" s="200">
        <f>'[5]Табела 1'!F27</f>
        <v>120903</v>
      </c>
      <c r="H23" s="200">
        <f>'[5]Табела 1'!G27</f>
        <v>106549</v>
      </c>
      <c r="I23" s="200">
        <f>'[5]Табела 1'!H27</f>
        <v>50312</v>
      </c>
      <c r="J23" s="200">
        <f>'[5]Табела 1'!I27</f>
        <v>119192</v>
      </c>
      <c r="K23" s="200">
        <f>'[5]Табела 1'!J27</f>
        <v>91808</v>
      </c>
      <c r="L23" s="200">
        <f>'[5]Табела 1'!K27</f>
        <v>102203</v>
      </c>
      <c r="M23" s="200">
        <f>'[5]Табела 1'!L27</f>
        <v>112986</v>
      </c>
      <c r="N23" s="206">
        <f>'[5]Табела 1'!M27</f>
        <v>1143766</v>
      </c>
    </row>
    <row r="24" spans="1:16" s="62" customFormat="1" x14ac:dyDescent="0.25">
      <c r="A24" s="59"/>
      <c r="B24" s="60"/>
      <c r="C24" s="61"/>
      <c r="D24" s="61"/>
      <c r="E24" s="61"/>
      <c r="F24" s="61"/>
      <c r="G24" s="61"/>
      <c r="H24" s="61"/>
      <c r="I24" s="61"/>
      <c r="J24" s="61"/>
      <c r="K24" s="61"/>
      <c r="L24" s="61"/>
      <c r="M24" s="61"/>
      <c r="N24" s="61"/>
    </row>
    <row r="25" spans="1:16" ht="13.5" thickBot="1" x14ac:dyDescent="0.3">
      <c r="C25" s="58"/>
      <c r="P25" s="30" t="s">
        <v>89</v>
      </c>
    </row>
    <row r="26" spans="1:16" ht="30.75" customHeight="1" x14ac:dyDescent="0.25">
      <c r="A26" s="346" t="s">
        <v>1</v>
      </c>
      <c r="B26" s="348" t="s">
        <v>2</v>
      </c>
      <c r="C26" s="358" t="s">
        <v>27</v>
      </c>
      <c r="D26" s="359"/>
      <c r="E26" s="359"/>
      <c r="F26" s="359"/>
      <c r="G26" s="360"/>
      <c r="H26" s="356" t="s">
        <v>11</v>
      </c>
    </row>
    <row r="27" spans="1:16" ht="31.5" customHeight="1" x14ac:dyDescent="0.25">
      <c r="A27" s="347"/>
      <c r="B27" s="349"/>
      <c r="C27" s="248" t="str">
        <f>'[5]Табела 1'!B29</f>
        <v>Кроациа живот</v>
      </c>
      <c r="D27" s="248" t="str">
        <f>'[5]Табела 1'!C29</f>
        <v>Граве</v>
      </c>
      <c r="E27" s="248" t="str">
        <f>'[5]Табела 1'!D29</f>
        <v>Винер живот</v>
      </c>
      <c r="F27" s="248" t="str">
        <f>'[5]Табела 1'!E29</f>
        <v>Уника живот</v>
      </c>
      <c r="G27" s="248" t="str">
        <f>'[5]Табела 1'!G29</f>
        <v>Триглав  Живот</v>
      </c>
      <c r="H27" s="357"/>
      <c r="K27" s="126"/>
      <c r="L27" s="126"/>
      <c r="M27" s="131"/>
      <c r="N27" s="131"/>
    </row>
    <row r="28" spans="1:16" ht="21" customHeight="1" x14ac:dyDescent="0.2">
      <c r="A28" s="106">
        <v>19</v>
      </c>
      <c r="B28" s="42" t="str">
        <f>'[5]Табела 1'!A30</f>
        <v>19. Живот</v>
      </c>
      <c r="C28" s="142">
        <f>'[5]Табела 1'!B30</f>
        <v>7504</v>
      </c>
      <c r="D28" s="142">
        <f>'[5]Табела 1'!C30</f>
        <v>1108</v>
      </c>
      <c r="E28" s="142">
        <f>'[5]Табела 1'!D30</f>
        <v>3338</v>
      </c>
      <c r="F28" s="142">
        <f>'[5]Табела 1'!E30</f>
        <v>7489</v>
      </c>
      <c r="G28" s="142">
        <f>'[5]Табела 1'!G30</f>
        <v>810</v>
      </c>
      <c r="H28" s="218">
        <f>'[5]Табела 1'!H30</f>
        <v>20249</v>
      </c>
      <c r="I28" s="30" t="s">
        <v>89</v>
      </c>
    </row>
    <row r="29" spans="1:16" ht="21" customHeight="1" x14ac:dyDescent="0.2">
      <c r="A29" s="153">
        <v>20</v>
      </c>
      <c r="B29" s="156" t="str">
        <f>'[5]Табела 1'!A34</f>
        <v>20. Брак или породување</v>
      </c>
      <c r="C29" s="142">
        <f>'[5]Табела 1'!B34</f>
        <v>0</v>
      </c>
      <c r="D29" s="142">
        <f>'[5]Табела 1'!C34</f>
        <v>0</v>
      </c>
      <c r="E29" s="142">
        <f>'[5]Табела 1'!D34</f>
        <v>0</v>
      </c>
      <c r="F29" s="142">
        <f>'[5]Табела 1'!E34</f>
        <v>0</v>
      </c>
      <c r="G29" s="142">
        <f>'[5]Табела 1'!G34</f>
        <v>0</v>
      </c>
      <c r="H29" s="218">
        <f>'[5]Табела 1'!H34</f>
        <v>0</v>
      </c>
    </row>
    <row r="30" spans="1:16" ht="40.5" customHeight="1" thickBot="1" x14ac:dyDescent="0.25">
      <c r="A30" s="130">
        <v>21</v>
      </c>
      <c r="B30" s="125" t="str">
        <f>'[5]Табела 1'!A35</f>
        <v>21. Осигурување на живот кога инвестициониот ризик е на товар на осигуреникот</v>
      </c>
      <c r="C30" s="142">
        <f>'[5]Табела 1'!B35</f>
        <v>463</v>
      </c>
      <c r="D30" s="142">
        <f>'[5]Табела 1'!C35</f>
        <v>180</v>
      </c>
      <c r="E30" s="142">
        <f>'[5]Табела 1'!D35</f>
        <v>1008</v>
      </c>
      <c r="F30" s="142">
        <f>'[5]Табела 1'!E35</f>
        <v>772</v>
      </c>
      <c r="G30" s="142">
        <f>'[5]Табела 1'!G35</f>
        <v>1</v>
      </c>
      <c r="H30" s="218">
        <f>'[5]Табела 1'!H35</f>
        <v>2424</v>
      </c>
      <c r="J30" s="30" t="s">
        <v>89</v>
      </c>
    </row>
    <row r="31" spans="1:16" ht="21" customHeight="1" thickBot="1" x14ac:dyDescent="0.3">
      <c r="A31" s="107"/>
      <c r="B31" s="108" t="s">
        <v>11</v>
      </c>
      <c r="C31" s="200">
        <f>'[5]Табела 1'!B40</f>
        <v>7967</v>
      </c>
      <c r="D31" s="200">
        <f>'[5]Табела 1'!C40</f>
        <v>1288</v>
      </c>
      <c r="E31" s="200">
        <f>'[5]Табела 1'!D40</f>
        <v>4346</v>
      </c>
      <c r="F31" s="200">
        <f>'[5]Табела 1'!E40</f>
        <v>8261</v>
      </c>
      <c r="G31" s="200">
        <f>'[5]Табела 1'!G40</f>
        <v>811</v>
      </c>
      <c r="H31" s="206">
        <f>'[5]Табела 1'!H40</f>
        <v>22673</v>
      </c>
      <c r="K31" s="353" t="s">
        <v>28</v>
      </c>
      <c r="L31" s="354"/>
      <c r="M31" s="351">
        <f>N23+H31</f>
        <v>1166439</v>
      </c>
      <c r="N31" s="352"/>
    </row>
    <row r="32" spans="1:16" ht="24" customHeight="1" x14ac:dyDescent="0.25">
      <c r="I32" s="184"/>
      <c r="J32" s="184"/>
      <c r="K32" s="184"/>
      <c r="L32" s="184"/>
      <c r="M32" s="184"/>
      <c r="N32" s="184"/>
    </row>
    <row r="33" spans="1:14" ht="66.75" customHeight="1" x14ac:dyDescent="0.25">
      <c r="A33" s="355" t="s">
        <v>91</v>
      </c>
      <c r="B33" s="355"/>
      <c r="C33" s="355"/>
      <c r="D33" s="355"/>
      <c r="E33" s="355"/>
      <c r="F33" s="355"/>
      <c r="G33" s="355"/>
      <c r="H33" s="355"/>
      <c r="I33" s="355"/>
      <c r="J33" s="355"/>
      <c r="K33" s="355"/>
      <c r="L33" s="355"/>
      <c r="M33" s="355"/>
      <c r="N33" s="355"/>
    </row>
    <row r="34" spans="1:14" ht="62.25" customHeight="1" x14ac:dyDescent="0.25">
      <c r="A34" s="350"/>
      <c r="B34" s="350"/>
      <c r="C34" s="350"/>
      <c r="D34" s="350"/>
      <c r="E34" s="350"/>
      <c r="F34" s="350"/>
      <c r="G34" s="350"/>
      <c r="H34" s="350"/>
      <c r="I34" s="187"/>
      <c r="J34" s="187"/>
    </row>
    <row r="35" spans="1:14" ht="69.75" customHeight="1" x14ac:dyDescent="0.25">
      <c r="I35" s="186"/>
      <c r="J35" s="186"/>
      <c r="K35" s="185"/>
    </row>
    <row r="37" spans="1:14" ht="12.75" customHeight="1" x14ac:dyDescent="0.25">
      <c r="A37" s="160"/>
      <c r="B37" s="160"/>
      <c r="C37" s="160"/>
      <c r="D37" s="160"/>
      <c r="E37" s="160"/>
      <c r="F37" s="160"/>
      <c r="G37" s="160"/>
      <c r="H37" s="160"/>
      <c r="I37" s="160"/>
      <c r="J37" s="160"/>
      <c r="K37" s="160"/>
      <c r="L37" s="160"/>
      <c r="M37" s="160"/>
      <c r="N37" s="160"/>
    </row>
    <row r="38" spans="1:14" ht="12.75" customHeight="1" x14ac:dyDescent="0.25">
      <c r="A38" s="160"/>
      <c r="B38" s="160"/>
      <c r="C38" s="160"/>
      <c r="D38" s="160"/>
      <c r="E38" s="160"/>
      <c r="F38" s="160"/>
      <c r="G38" s="160"/>
      <c r="H38" s="160"/>
      <c r="I38" s="160"/>
      <c r="J38" s="160"/>
      <c r="K38" s="160"/>
      <c r="L38" s="160"/>
      <c r="M38" s="160"/>
      <c r="N38" s="160"/>
    </row>
    <row r="39" spans="1:14" ht="12.75" customHeight="1" x14ac:dyDescent="0.25">
      <c r="A39" s="160"/>
      <c r="B39" s="160"/>
      <c r="C39" s="160"/>
      <c r="D39" s="160"/>
      <c r="E39" s="160"/>
      <c r="F39" s="160"/>
      <c r="G39" s="160"/>
      <c r="H39" s="160"/>
      <c r="I39" s="160"/>
      <c r="J39" s="160"/>
      <c r="K39" s="160"/>
      <c r="L39" s="160"/>
      <c r="M39" s="160"/>
      <c r="N39" s="160"/>
    </row>
    <row r="40" spans="1:14" ht="15" x14ac:dyDescent="0.25">
      <c r="A40" s="160"/>
      <c r="B40" s="160"/>
      <c r="C40" s="160"/>
      <c r="D40" s="160"/>
      <c r="E40" s="160"/>
      <c r="F40" s="160"/>
      <c r="G40" s="160"/>
      <c r="H40" s="160"/>
    </row>
    <row r="41" spans="1:14" ht="15" x14ac:dyDescent="0.25">
      <c r="A41" s="160"/>
      <c r="B41" s="160"/>
      <c r="C41" s="160"/>
      <c r="D41" s="160"/>
      <c r="E41" s="160"/>
      <c r="F41" s="160"/>
      <c r="G41" s="160"/>
      <c r="H41" s="160"/>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V23" sqref="V23"/>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335" t="s">
        <v>104</v>
      </c>
      <c r="B1" s="335"/>
      <c r="C1" s="335"/>
      <c r="D1" s="335"/>
      <c r="E1" s="335"/>
      <c r="F1" s="335"/>
      <c r="G1" s="335"/>
      <c r="H1" s="335"/>
      <c r="I1" s="335"/>
      <c r="J1" s="335"/>
      <c r="K1" s="335"/>
      <c r="L1" s="335"/>
      <c r="M1" s="335"/>
      <c r="N1" s="335"/>
    </row>
    <row r="2" spans="1:14" ht="13.5" thickBot="1" x14ac:dyDescent="0.3">
      <c r="N2" s="47" t="s">
        <v>0</v>
      </c>
    </row>
    <row r="3" spans="1:14" ht="17.25" customHeight="1" x14ac:dyDescent="0.25">
      <c r="A3" s="328" t="s">
        <v>1</v>
      </c>
      <c r="B3" s="330" t="s">
        <v>2</v>
      </c>
      <c r="C3" s="330" t="s">
        <v>3</v>
      </c>
      <c r="D3" s="330"/>
      <c r="E3" s="330"/>
      <c r="F3" s="330"/>
      <c r="G3" s="330"/>
      <c r="H3" s="330"/>
      <c r="I3" s="330"/>
      <c r="J3" s="330"/>
      <c r="K3" s="330"/>
      <c r="L3" s="330"/>
      <c r="M3" s="330"/>
      <c r="N3" s="32" t="s">
        <v>3</v>
      </c>
    </row>
    <row r="4" spans="1:14" ht="22.5" customHeight="1" x14ac:dyDescent="0.25">
      <c r="A4" s="329"/>
      <c r="B4" s="331"/>
      <c r="C4" s="34" t="str">
        <f>'[6]Табела 1'!B2</f>
        <v>Македонија</v>
      </c>
      <c r="D4" s="165" t="str">
        <f>'[6]Табела 1'!C2</f>
        <v>Триглав</v>
      </c>
      <c r="E4" s="165" t="str">
        <f>'[6]Табела 1'!D2</f>
        <v>Сава</v>
      </c>
      <c r="F4" s="165" t="str">
        <f>'[6]Табела 1'!E2</f>
        <v>Евроинс</v>
      </c>
      <c r="G4" s="165" t="str">
        <f>'[6]Табела 1'!F2</f>
        <v>Еуролинк</v>
      </c>
      <c r="H4" s="165" t="str">
        <f>'[6]Табела 1'!G2</f>
        <v>Винер</v>
      </c>
      <c r="I4" s="165" t="str">
        <f>'[6]Табела 1'!H2</f>
        <v>Граве неживот</v>
      </c>
      <c r="J4" s="165" t="str">
        <f>'[6]Табела 1'!I2</f>
        <v>Уника</v>
      </c>
      <c r="K4" s="165" t="str">
        <f>'[6]Табела 1'!J2</f>
        <v>Осигурителна полиса</v>
      </c>
      <c r="L4" s="165" t="str">
        <f>'[6]Табела 1'!K2</f>
        <v>Халк</v>
      </c>
      <c r="M4" s="165" t="str">
        <f>'[6]Табела 1'!L2</f>
        <v>Кроација неживот</v>
      </c>
      <c r="N4" s="35" t="s">
        <v>11</v>
      </c>
    </row>
    <row r="5" spans="1:14" x14ac:dyDescent="0.25">
      <c r="A5" s="66">
        <v>1</v>
      </c>
      <c r="B5" s="37" t="str">
        <f>'[6]Табела 1'!A3</f>
        <v>01. Незгода</v>
      </c>
      <c r="C5" s="50">
        <f>'[6]Табела 1'!B3</f>
        <v>53975</v>
      </c>
      <c r="D5" s="50">
        <f>'[6]Табела 1'!C3</f>
        <v>72538</v>
      </c>
      <c r="E5" s="50">
        <f>'[6]Табела 1'!D3</f>
        <v>33043</v>
      </c>
      <c r="F5" s="50">
        <f>'[6]Табела 1'!E3</f>
        <v>25076</v>
      </c>
      <c r="G5" s="50">
        <f>'[6]Табела 1'!F3</f>
        <v>79708</v>
      </c>
      <c r="H5" s="50">
        <f>'[6]Табела 1'!G3</f>
        <v>48177</v>
      </c>
      <c r="I5" s="50">
        <f>'[6]Табела 1'!H3</f>
        <v>3138</v>
      </c>
      <c r="J5" s="50">
        <f>'[6]Табела 1'!I3</f>
        <v>33348</v>
      </c>
      <c r="K5" s="50">
        <f>'[6]Табела 1'!J3</f>
        <v>15738</v>
      </c>
      <c r="L5" s="50">
        <f>'[6]Табела 1'!K3</f>
        <v>8015</v>
      </c>
      <c r="M5" s="50">
        <f>'[6]Табела 1'!L3</f>
        <v>24131</v>
      </c>
      <c r="N5" s="211">
        <f>'[6]Табела 1'!M3</f>
        <v>396887</v>
      </c>
    </row>
    <row r="6" spans="1:14" x14ac:dyDescent="0.25">
      <c r="A6" s="66">
        <v>2</v>
      </c>
      <c r="B6" s="37" t="str">
        <f>'[6]Табела 1'!A4</f>
        <v>02. Здравствено</v>
      </c>
      <c r="C6" s="50">
        <f>'[6]Табела 1'!B4</f>
        <v>1300</v>
      </c>
      <c r="D6" s="50">
        <f>'[6]Табела 1'!C4</f>
        <v>24745</v>
      </c>
      <c r="E6" s="50">
        <f>'[6]Табела 1'!D4</f>
        <v>7470</v>
      </c>
      <c r="F6" s="50">
        <f>'[6]Табела 1'!E4</f>
        <v>4771</v>
      </c>
      <c r="G6" s="50">
        <f>'[6]Табела 1'!F4</f>
        <v>46416</v>
      </c>
      <c r="H6" s="50">
        <f>'[6]Табела 1'!G4</f>
        <v>1240</v>
      </c>
      <c r="I6" s="50">
        <f>'[6]Табела 1'!H4</f>
        <v>0</v>
      </c>
      <c r="J6" s="50">
        <f>'[6]Табела 1'!I4</f>
        <v>4563</v>
      </c>
      <c r="K6" s="50">
        <f>'[6]Табела 1'!J4</f>
        <v>24</v>
      </c>
      <c r="L6" s="50">
        <f>'[6]Табела 1'!K4</f>
        <v>11492</v>
      </c>
      <c r="M6" s="50">
        <f>'[6]Табела 1'!L4</f>
        <v>3969</v>
      </c>
      <c r="N6" s="211">
        <f>'[6]Табела 1'!M4</f>
        <v>105990</v>
      </c>
    </row>
    <row r="7" spans="1:14" x14ac:dyDescent="0.25">
      <c r="A7" s="66">
        <v>3</v>
      </c>
      <c r="B7" s="37" t="str">
        <f>'[6]Табела 1'!A5</f>
        <v>03. Каско моторни возила</v>
      </c>
      <c r="C7" s="50">
        <f>'[6]Табела 1'!B5</f>
        <v>42057</v>
      </c>
      <c r="D7" s="50">
        <f>'[6]Табела 1'!C5</f>
        <v>92816</v>
      </c>
      <c r="E7" s="50">
        <f>'[6]Табела 1'!D5</f>
        <v>72595</v>
      </c>
      <c r="F7" s="50">
        <f>'[6]Табела 1'!E5</f>
        <v>26525</v>
      </c>
      <c r="G7" s="50">
        <f>'[6]Табела 1'!F5</f>
        <v>54608</v>
      </c>
      <c r="H7" s="50">
        <f>'[6]Табела 1'!G5</f>
        <v>29500</v>
      </c>
      <c r="I7" s="50">
        <f>'[6]Табела 1'!H5</f>
        <v>6926</v>
      </c>
      <c r="J7" s="50">
        <f>'[6]Табела 1'!I5</f>
        <v>46821</v>
      </c>
      <c r="K7" s="50">
        <f>'[6]Табела 1'!J5</f>
        <v>53040</v>
      </c>
      <c r="L7" s="50">
        <f>'[6]Табела 1'!K5</f>
        <v>25486</v>
      </c>
      <c r="M7" s="50">
        <f>'[6]Табела 1'!L5</f>
        <v>33438</v>
      </c>
      <c r="N7" s="211">
        <f>'[6]Табела 1'!M5</f>
        <v>483812</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11">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9</v>
      </c>
      <c r="I9" s="50">
        <f>'[6]Табела 1'!H7</f>
        <v>0</v>
      </c>
      <c r="J9" s="50">
        <f>'[6]Табела 1'!I7</f>
        <v>0</v>
      </c>
      <c r="K9" s="50">
        <f>'[6]Табела 1'!J7</f>
        <v>0</v>
      </c>
      <c r="L9" s="50">
        <f>'[6]Табела 1'!K7</f>
        <v>0</v>
      </c>
      <c r="M9" s="50">
        <f>'[6]Табела 1'!L7</f>
        <v>0</v>
      </c>
      <c r="N9" s="211">
        <f>'[6]Табела 1'!M7</f>
        <v>9</v>
      </c>
    </row>
    <row r="10" spans="1:14" x14ac:dyDescent="0.25">
      <c r="A10" s="66">
        <v>6</v>
      </c>
      <c r="B10" s="37" t="str">
        <f>'[6]Табела 1'!A8</f>
        <v>06. Каско пловни објекти</v>
      </c>
      <c r="C10" s="50">
        <f>'[6]Табела 1'!B8</f>
        <v>0</v>
      </c>
      <c r="D10" s="50">
        <f>'[6]Табела 1'!C8</f>
        <v>0</v>
      </c>
      <c r="E10" s="50">
        <f>'[6]Табела 1'!D8</f>
        <v>129</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11">
        <f>'[6]Табела 1'!M8</f>
        <v>129</v>
      </c>
    </row>
    <row r="11" spans="1:14" ht="12.75" customHeight="1" x14ac:dyDescent="0.25">
      <c r="A11" s="66">
        <v>7</v>
      </c>
      <c r="B11" s="37" t="str">
        <f>'[6]Табела 1'!A9</f>
        <v>07. Карго</v>
      </c>
      <c r="C11" s="50">
        <f>'[6]Табела 1'!B9</f>
        <v>747</v>
      </c>
      <c r="D11" s="50">
        <f>'[6]Табела 1'!C9</f>
        <v>43</v>
      </c>
      <c r="E11" s="50">
        <f>'[6]Табела 1'!D9</f>
        <v>243</v>
      </c>
      <c r="F11" s="50">
        <f>'[6]Табела 1'!E9</f>
        <v>271</v>
      </c>
      <c r="G11" s="50">
        <f>'[6]Табела 1'!F9</f>
        <v>15</v>
      </c>
      <c r="H11" s="50">
        <f>'[6]Табела 1'!G9</f>
        <v>154</v>
      </c>
      <c r="I11" s="50">
        <f>'[6]Табела 1'!H9</f>
        <v>0</v>
      </c>
      <c r="J11" s="50">
        <f>'[6]Табела 1'!I9</f>
        <v>9</v>
      </c>
      <c r="K11" s="50">
        <f>'[6]Табела 1'!J9</f>
        <v>33</v>
      </c>
      <c r="L11" s="50">
        <f>'[6]Табела 1'!K9</f>
        <v>0</v>
      </c>
      <c r="M11" s="50">
        <f>'[6]Табела 1'!L9</f>
        <v>0</v>
      </c>
      <c r="N11" s="211">
        <f>'[6]Табела 1'!M9</f>
        <v>1515</v>
      </c>
    </row>
    <row r="12" spans="1:14" x14ac:dyDescent="0.25">
      <c r="A12" s="66">
        <v>8</v>
      </c>
      <c r="B12" s="37" t="str">
        <f>'[6]Табела 1'!A10</f>
        <v>08. Имот од пожар и др.опасн.</v>
      </c>
      <c r="C12" s="50">
        <f>'[6]Табела 1'!B10</f>
        <v>34806</v>
      </c>
      <c r="D12" s="50">
        <f>'[6]Табела 1'!C10</f>
        <v>12009</v>
      </c>
      <c r="E12" s="50">
        <f>'[6]Табела 1'!D10</f>
        <v>11713</v>
      </c>
      <c r="F12" s="50">
        <f>'[6]Табела 1'!E10</f>
        <v>84908</v>
      </c>
      <c r="G12" s="50">
        <f>'[6]Табела 1'!F10</f>
        <v>18275</v>
      </c>
      <c r="H12" s="50">
        <f>'[6]Табела 1'!G10</f>
        <v>1167</v>
      </c>
      <c r="I12" s="50">
        <f>'[6]Табела 1'!H10</f>
        <v>282</v>
      </c>
      <c r="J12" s="50">
        <f>'[6]Табела 1'!I10</f>
        <v>18573</v>
      </c>
      <c r="K12" s="50">
        <f>'[6]Табела 1'!J10</f>
        <v>3407</v>
      </c>
      <c r="L12" s="50">
        <f>'[6]Табела 1'!K10</f>
        <v>3265</v>
      </c>
      <c r="M12" s="50">
        <f>'[6]Табела 1'!L10</f>
        <v>2697</v>
      </c>
      <c r="N12" s="211">
        <f>'[6]Табела 1'!M10</f>
        <v>191102</v>
      </c>
    </row>
    <row r="13" spans="1:14" x14ac:dyDescent="0.25">
      <c r="A13" s="66">
        <v>9</v>
      </c>
      <c r="B13" s="37" t="str">
        <f>'[6]Табела 1'!A11</f>
        <v>09. Имот останато</v>
      </c>
      <c r="C13" s="50">
        <f>'[6]Табела 1'!B11</f>
        <v>81816</v>
      </c>
      <c r="D13" s="50">
        <f>'[6]Табела 1'!C11</f>
        <v>81145</v>
      </c>
      <c r="E13" s="50">
        <f>'[6]Табела 1'!D11</f>
        <v>32347</v>
      </c>
      <c r="F13" s="50">
        <f>'[6]Табела 1'!E11</f>
        <v>61158</v>
      </c>
      <c r="G13" s="50">
        <f>'[6]Табела 1'!F11</f>
        <v>14074</v>
      </c>
      <c r="H13" s="50">
        <f>'[6]Табела 1'!G11</f>
        <v>37824</v>
      </c>
      <c r="I13" s="50">
        <f>'[6]Табела 1'!H11</f>
        <v>215</v>
      </c>
      <c r="J13" s="50">
        <f>'[6]Табела 1'!I11</f>
        <v>7356</v>
      </c>
      <c r="K13" s="50">
        <f>'[6]Табела 1'!J11</f>
        <v>6864</v>
      </c>
      <c r="L13" s="50">
        <f>'[6]Табела 1'!K11</f>
        <v>111590</v>
      </c>
      <c r="M13" s="50">
        <f>'[6]Табела 1'!L11</f>
        <v>4708</v>
      </c>
      <c r="N13" s="211">
        <f>'[6]Табела 1'!M11</f>
        <v>439097</v>
      </c>
    </row>
    <row r="14" spans="1:14" x14ac:dyDescent="0.25">
      <c r="A14" s="66">
        <v>10</v>
      </c>
      <c r="B14" s="37" t="str">
        <f>'[6]Табела 1'!A15</f>
        <v>10. АО (вкупно)</v>
      </c>
      <c r="C14" s="50">
        <f>'[6]Табела 1'!B15</f>
        <v>131201</v>
      </c>
      <c r="D14" s="50">
        <f>'[6]Табела 1'!C15</f>
        <v>260047</v>
      </c>
      <c r="E14" s="50">
        <f>'[6]Табела 1'!D15</f>
        <v>204169</v>
      </c>
      <c r="F14" s="50">
        <f>'[6]Табела 1'!E15</f>
        <v>149951</v>
      </c>
      <c r="G14" s="50">
        <f>'[6]Табела 1'!F15</f>
        <v>151672</v>
      </c>
      <c r="H14" s="50">
        <f>'[6]Табела 1'!G15</f>
        <v>206866</v>
      </c>
      <c r="I14" s="50">
        <f>'[6]Табела 1'!H15</f>
        <v>138707</v>
      </c>
      <c r="J14" s="50">
        <f>'[6]Табела 1'!I15</f>
        <v>200485</v>
      </c>
      <c r="K14" s="50">
        <f>'[6]Табела 1'!J15</f>
        <v>172227</v>
      </c>
      <c r="L14" s="50">
        <f>'[6]Табела 1'!K15</f>
        <v>143466</v>
      </c>
      <c r="M14" s="50">
        <f>'[6]Табела 1'!L15</f>
        <v>121615</v>
      </c>
      <c r="N14" s="211">
        <f>'[6]Табела 1'!M15</f>
        <v>1880406</v>
      </c>
    </row>
    <row r="15" spans="1:14" x14ac:dyDescent="0.2">
      <c r="A15" s="66">
        <v>11</v>
      </c>
      <c r="B15" s="64" t="str">
        <f>'[6]Табела 1'!A19</f>
        <v>11. Одговорност воздухоплови</v>
      </c>
      <c r="C15" s="50">
        <f>'[6]Табела 1'!B19</f>
        <v>0</v>
      </c>
      <c r="D15" s="50">
        <f>'[6]Табела 1'!C19</f>
        <v>193</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11">
        <f>'[6]Табела 1'!M19</f>
        <v>193</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11">
        <f>'[6]Табела 1'!M20</f>
        <v>0</v>
      </c>
    </row>
    <row r="17" spans="1:21" x14ac:dyDescent="0.25">
      <c r="A17" s="66">
        <v>13</v>
      </c>
      <c r="B17" s="37" t="str">
        <f>'[6]Табела 1'!A21</f>
        <v>13. Општа одговорност</v>
      </c>
      <c r="C17" s="50">
        <f>'[6]Табела 1'!B21</f>
        <v>4519</v>
      </c>
      <c r="D17" s="50">
        <f>'[6]Табела 1'!C21</f>
        <v>761</v>
      </c>
      <c r="E17" s="50">
        <f>'[6]Табела 1'!D21</f>
        <v>1295</v>
      </c>
      <c r="F17" s="50">
        <f>'[6]Табела 1'!E21</f>
        <v>281</v>
      </c>
      <c r="G17" s="50">
        <f>'[6]Табела 1'!F21</f>
        <v>3148</v>
      </c>
      <c r="H17" s="50">
        <f>'[6]Табела 1'!G21</f>
        <v>970</v>
      </c>
      <c r="I17" s="50">
        <f>'[6]Табела 1'!H21</f>
        <v>0</v>
      </c>
      <c r="J17" s="50">
        <f>'[6]Табела 1'!I21</f>
        <v>110</v>
      </c>
      <c r="K17" s="50">
        <f>'[6]Табела 1'!J21</f>
        <v>802</v>
      </c>
      <c r="L17" s="50">
        <f>'[6]Табела 1'!K21</f>
        <v>325</v>
      </c>
      <c r="M17" s="50">
        <f>'[6]Табела 1'!L21</f>
        <v>188</v>
      </c>
      <c r="N17" s="211">
        <f>'[6]Табела 1'!M21</f>
        <v>12399</v>
      </c>
    </row>
    <row r="18" spans="1:21" x14ac:dyDescent="0.25">
      <c r="A18" s="66">
        <v>14</v>
      </c>
      <c r="B18" s="37" t="str">
        <f>'[6]Табела 1'!A22</f>
        <v xml:space="preserve">14. Кредити </v>
      </c>
      <c r="C18" s="50">
        <f>'[6]Табела 1'!B22</f>
        <v>0</v>
      </c>
      <c r="D18" s="50">
        <f>'[6]Табела 1'!C22</f>
        <v>0</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11">
        <f>'[6]Табела 1'!M22</f>
        <v>0</v>
      </c>
      <c r="R18" s="30" t="s">
        <v>89</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11">
        <f>'[6]Табела 1'!M23</f>
        <v>0</v>
      </c>
    </row>
    <row r="20" spans="1:21" x14ac:dyDescent="0.25">
      <c r="A20" s="66">
        <v>16</v>
      </c>
      <c r="B20" s="37" t="str">
        <f>'[6]Табела 1'!A24</f>
        <v>16. Финансиски загуби</v>
      </c>
      <c r="C20" s="50">
        <f>'[6]Табела 1'!B24</f>
        <v>809</v>
      </c>
      <c r="D20" s="50">
        <f>'[6]Табела 1'!C24</f>
        <v>3077</v>
      </c>
      <c r="E20" s="50">
        <f>'[6]Табела 1'!D24</f>
        <v>2053</v>
      </c>
      <c r="F20" s="50">
        <f>'[6]Табела 1'!E24</f>
        <v>65</v>
      </c>
      <c r="G20" s="50">
        <f>'[6]Табела 1'!F24</f>
        <v>0</v>
      </c>
      <c r="H20" s="216">
        <f>'[6]Табела 1'!G24</f>
        <v>0</v>
      </c>
      <c r="I20" s="50">
        <f>'[6]Табела 1'!H24</f>
        <v>0</v>
      </c>
      <c r="J20" s="50">
        <f>'[6]Табела 1'!I24</f>
        <v>2957</v>
      </c>
      <c r="K20" s="50">
        <f>'[6]Табела 1'!J24</f>
        <v>0</v>
      </c>
      <c r="L20" s="50">
        <f>'[6]Табела 1'!K24</f>
        <v>0</v>
      </c>
      <c r="M20" s="50">
        <f>'[6]Табела 1'!L24</f>
        <v>0</v>
      </c>
      <c r="N20" s="211">
        <f>'[6]Табела 1'!M24</f>
        <v>8961</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16">
        <f>'[6]Табела 1'!G25</f>
        <v>0</v>
      </c>
      <c r="I21" s="50">
        <f>'[6]Табела 1'!H25</f>
        <v>0</v>
      </c>
      <c r="J21" s="50">
        <f>'[6]Табела 1'!I25</f>
        <v>0</v>
      </c>
      <c r="K21" s="50">
        <f>'[6]Табела 1'!J25</f>
        <v>0</v>
      </c>
      <c r="L21" s="50">
        <f>'[6]Табела 1'!K25</f>
        <v>0</v>
      </c>
      <c r="M21" s="50">
        <f>'[6]Табела 1'!L25</f>
        <v>0</v>
      </c>
      <c r="N21" s="211">
        <f>'[6]Табела 1'!M25</f>
        <v>0</v>
      </c>
    </row>
    <row r="22" spans="1:21" x14ac:dyDescent="0.25">
      <c r="A22" s="66">
        <v>18</v>
      </c>
      <c r="B22" s="37" t="str">
        <f>'[6]Табела 1'!A26</f>
        <v>18. Туристичка помош</v>
      </c>
      <c r="C22" s="50">
        <f>'[6]Табела 1'!B26</f>
        <v>4435</v>
      </c>
      <c r="D22" s="50">
        <f>'[6]Табела 1'!C26</f>
        <v>12450</v>
      </c>
      <c r="E22" s="50">
        <f>'[6]Табела 1'!D26</f>
        <v>6710</v>
      </c>
      <c r="F22" s="50">
        <f>'[6]Табела 1'!E26</f>
        <v>2196</v>
      </c>
      <c r="G22" s="50">
        <f>'[6]Табела 1'!F26</f>
        <v>5385</v>
      </c>
      <c r="H22" s="50">
        <f>'[6]Табела 1'!G26</f>
        <v>1301</v>
      </c>
      <c r="I22" s="50">
        <f>'[6]Табела 1'!H26</f>
        <v>1189</v>
      </c>
      <c r="J22" s="50">
        <f>'[6]Табела 1'!I26</f>
        <v>3307</v>
      </c>
      <c r="K22" s="50">
        <f>'[6]Табела 1'!J26</f>
        <v>7693</v>
      </c>
      <c r="L22" s="50">
        <f>'[6]Табела 1'!K26</f>
        <v>2296</v>
      </c>
      <c r="M22" s="50">
        <f>'[6]Табела 1'!L26</f>
        <v>1148</v>
      </c>
      <c r="N22" s="211">
        <f>'[6]Табела 1'!M26</f>
        <v>48110</v>
      </c>
    </row>
    <row r="23" spans="1:21" ht="13.5" thickBot="1" x14ac:dyDescent="0.3">
      <c r="A23" s="38"/>
      <c r="B23" s="39" t="s">
        <v>11</v>
      </c>
      <c r="C23" s="210">
        <f>'[6]Табела 1'!B27</f>
        <v>355665</v>
      </c>
      <c r="D23" s="210">
        <f>'[6]Табела 1'!C27</f>
        <v>559824</v>
      </c>
      <c r="E23" s="210">
        <f>'[6]Табела 1'!D27</f>
        <v>371768</v>
      </c>
      <c r="F23" s="210">
        <f>'[6]Табела 1'!E27</f>
        <v>355202</v>
      </c>
      <c r="G23" s="210">
        <f>'[6]Табела 1'!F27</f>
        <v>373301</v>
      </c>
      <c r="H23" s="210">
        <f>'[6]Табела 1'!G27</f>
        <v>327208</v>
      </c>
      <c r="I23" s="210">
        <f>'[6]Табела 1'!H27</f>
        <v>150457</v>
      </c>
      <c r="J23" s="210">
        <f>'[6]Табела 1'!I27</f>
        <v>317529</v>
      </c>
      <c r="K23" s="210">
        <f>'[6]Табела 1'!J27</f>
        <v>259828</v>
      </c>
      <c r="L23" s="210">
        <f>'[6]Табела 1'!K27</f>
        <v>305935</v>
      </c>
      <c r="M23" s="210">
        <f>'[6]Табела 1'!L27</f>
        <v>191894</v>
      </c>
      <c r="N23" s="217">
        <f>'[6]Табела 1'!M27</f>
        <v>3568611</v>
      </c>
    </row>
    <row r="24" spans="1:21" s="62" customFormat="1" x14ac:dyDescent="0.25">
      <c r="A24" s="63"/>
      <c r="B24" s="60"/>
      <c r="C24" s="61"/>
      <c r="D24" s="61"/>
      <c r="E24" s="61"/>
      <c r="F24" s="61"/>
      <c r="G24" s="61"/>
      <c r="H24" s="61"/>
      <c r="I24" s="61"/>
      <c r="J24" s="61"/>
      <c r="K24" s="61"/>
      <c r="L24" s="61"/>
      <c r="M24" s="61"/>
      <c r="N24" s="61"/>
      <c r="P24" s="62" t="s">
        <v>89</v>
      </c>
    </row>
    <row r="25" spans="1:21" ht="13.5" thickBot="1" x14ac:dyDescent="0.3"/>
    <row r="26" spans="1:21" ht="21.75" customHeight="1" x14ac:dyDescent="0.25">
      <c r="A26" s="328" t="s">
        <v>1</v>
      </c>
      <c r="B26" s="330" t="s">
        <v>2</v>
      </c>
      <c r="C26" s="365" t="s">
        <v>27</v>
      </c>
      <c r="D26" s="366"/>
      <c r="E26" s="366"/>
      <c r="F26" s="366"/>
      <c r="G26" s="367"/>
      <c r="H26" s="363" t="s">
        <v>11</v>
      </c>
      <c r="J26" s="133"/>
    </row>
    <row r="27" spans="1:21" ht="21.75" customHeight="1" x14ac:dyDescent="0.25">
      <c r="A27" s="329"/>
      <c r="B27" s="331"/>
      <c r="C27" s="247" t="str">
        <f>'[6]Табела 1'!B29</f>
        <v>Кроациа живот</v>
      </c>
      <c r="D27" s="247" t="str">
        <f>'[6]Табела 1'!C29</f>
        <v>Граве</v>
      </c>
      <c r="E27" s="247" t="str">
        <f>'[6]Табела 1'!D29</f>
        <v>Винер живот</v>
      </c>
      <c r="F27" s="247" t="str">
        <f>'[6]Табела 1'!E29</f>
        <v>Уника живот</v>
      </c>
      <c r="G27" s="247" t="str">
        <f>'[6]Табела 1'!G29</f>
        <v>Триглав  Живот</v>
      </c>
      <c r="H27" s="364"/>
      <c r="J27" s="133"/>
    </row>
    <row r="28" spans="1:21" ht="15.75" customHeight="1" x14ac:dyDescent="0.25">
      <c r="A28" s="66">
        <v>19</v>
      </c>
      <c r="B28" s="42" t="str">
        <f>'[6]Табела 1'!A30</f>
        <v>19. Живот</v>
      </c>
      <c r="C28" s="50">
        <f>'[6]Табела 1'!B30</f>
        <v>233848</v>
      </c>
      <c r="D28" s="50">
        <f>'[6]Табела 1'!C30</f>
        <v>130927</v>
      </c>
      <c r="E28" s="50">
        <f>'[6]Табела 1'!D30</f>
        <v>24248</v>
      </c>
      <c r="F28" s="50">
        <f>'[6]Табела 1'!E30</f>
        <v>21687</v>
      </c>
      <c r="G28" s="50">
        <f>'[6]Табела 1'!G30</f>
        <v>13762</v>
      </c>
      <c r="H28" s="211">
        <f>'[6]Табела 1'!H30</f>
        <v>424472</v>
      </c>
      <c r="J28" s="133"/>
    </row>
    <row r="29" spans="1:21" ht="15.75" customHeight="1" x14ac:dyDescent="0.25">
      <c r="A29" s="168">
        <v>20</v>
      </c>
      <c r="B29" s="156" t="str">
        <f>'[6]Табела 1'!A34</f>
        <v>20. Брак или породување</v>
      </c>
      <c r="C29" s="208">
        <f>'[6]Табела 1'!B34</f>
        <v>0</v>
      </c>
      <c r="D29" s="208">
        <f>'[6]Табела 1'!C34</f>
        <v>0</v>
      </c>
      <c r="E29" s="208">
        <f>'[6]Табела 1'!D34</f>
        <v>0</v>
      </c>
      <c r="F29" s="208">
        <f>'[6]Табела 1'!E34</f>
        <v>0</v>
      </c>
      <c r="G29" s="208">
        <f>'[6]Табела 1'!G34</f>
        <v>0</v>
      </c>
      <c r="H29" s="211">
        <f>'[6]Табела 1'!H34</f>
        <v>0</v>
      </c>
      <c r="J29" s="133"/>
    </row>
    <row r="30" spans="1:21" ht="37.5" customHeight="1" thickBot="1" x14ac:dyDescent="0.3">
      <c r="A30" s="132">
        <v>21</v>
      </c>
      <c r="B30" s="125" t="str">
        <f>'[6]Табела 1'!A35</f>
        <v>21. Осигурување на живот кога инвестициониот ризик е на товар на осигуреникот</v>
      </c>
      <c r="C30" s="209">
        <f>'[6]Табела 1'!B35</f>
        <v>3847</v>
      </c>
      <c r="D30" s="209">
        <f>'[6]Табела 1'!C35</f>
        <v>0</v>
      </c>
      <c r="E30" s="209">
        <f>'[6]Табела 1'!D35</f>
        <v>8572</v>
      </c>
      <c r="F30" s="209">
        <f>'[6]Табела 1'!E35</f>
        <v>0</v>
      </c>
      <c r="G30" s="209">
        <f>'[6]Табела 1'!G35</f>
        <v>0</v>
      </c>
      <c r="H30" s="211">
        <f>'[6]Табела 1'!H35</f>
        <v>12419</v>
      </c>
      <c r="U30" s="30" t="s">
        <v>89</v>
      </c>
    </row>
    <row r="31" spans="1:21" ht="18" customHeight="1" thickBot="1" x14ac:dyDescent="0.3">
      <c r="A31" s="38"/>
      <c r="B31" s="39" t="s">
        <v>11</v>
      </c>
      <c r="C31" s="210">
        <f>'[6]Табела 1'!B40</f>
        <v>237695</v>
      </c>
      <c r="D31" s="210">
        <f>'[6]Табела 1'!C40</f>
        <v>130927</v>
      </c>
      <c r="E31" s="210">
        <f>'[6]Табела 1'!D40</f>
        <v>32820</v>
      </c>
      <c r="F31" s="210">
        <f>'[6]Табела 1'!E40</f>
        <v>21687</v>
      </c>
      <c r="G31" s="210">
        <f>'[6]Табела 1'!G40</f>
        <v>13762</v>
      </c>
      <c r="H31" s="217">
        <f>'[6]Табела 1'!H40</f>
        <v>436891</v>
      </c>
      <c r="I31" s="30" t="s">
        <v>89</v>
      </c>
      <c r="K31" s="361" t="s">
        <v>28</v>
      </c>
      <c r="L31" s="362"/>
      <c r="M31" s="337">
        <f>N23+H31</f>
        <v>4005502</v>
      </c>
      <c r="N31" s="338"/>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39"/>
  <sheetViews>
    <sheetView showGridLines="0" tabSelected="1" zoomScale="85" zoomScaleNormal="85" workbookViewId="0">
      <selection activeCell="D36" sqref="D36"/>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335" t="s">
        <v>74</v>
      </c>
      <c r="B1" s="335"/>
      <c r="C1" s="335"/>
      <c r="D1" s="335"/>
      <c r="E1" s="335"/>
      <c r="F1" s="335"/>
      <c r="G1" s="335"/>
      <c r="H1" s="335"/>
      <c r="I1" s="335"/>
      <c r="J1" s="335"/>
      <c r="K1" s="335"/>
      <c r="L1" s="335"/>
      <c r="M1" s="335"/>
      <c r="N1" s="335"/>
      <c r="O1" s="188"/>
      <c r="P1" s="188"/>
      <c r="Q1" s="188"/>
      <c r="R1" s="188"/>
    </row>
    <row r="2" spans="1:18" ht="13.5" thickBot="1" x14ac:dyDescent="0.3">
      <c r="N2" s="67"/>
    </row>
    <row r="3" spans="1:18" ht="15.75" customHeight="1" x14ac:dyDescent="0.25">
      <c r="A3" s="346" t="s">
        <v>1</v>
      </c>
      <c r="B3" s="368" t="s">
        <v>2</v>
      </c>
      <c r="C3" s="348" t="s">
        <v>3</v>
      </c>
      <c r="D3" s="348"/>
      <c r="E3" s="348"/>
      <c r="F3" s="348"/>
      <c r="G3" s="348"/>
      <c r="H3" s="348"/>
      <c r="I3" s="348"/>
      <c r="J3" s="348"/>
      <c r="K3" s="348"/>
      <c r="L3" s="348"/>
      <c r="M3" s="348"/>
      <c r="N3" s="98" t="s">
        <v>3</v>
      </c>
    </row>
    <row r="4" spans="1:18" ht="22.5" customHeight="1" x14ac:dyDescent="0.25">
      <c r="A4" s="347"/>
      <c r="B4" s="369"/>
      <c r="C4" s="104" t="str">
        <f>'[7]Табела 1'!B2</f>
        <v>Македонија</v>
      </c>
      <c r="D4" s="104" t="str">
        <f>'[7]Табела 1'!C2</f>
        <v>Триглав</v>
      </c>
      <c r="E4" s="104" t="str">
        <f>'[7]Табела 1'!D2</f>
        <v>Сава</v>
      </c>
      <c r="F4" s="104" t="str">
        <f>'[7]Табела 1'!E2</f>
        <v>Евроинс</v>
      </c>
      <c r="G4" s="104" t="str">
        <f>'[7]Табела 1'!F2</f>
        <v>Еуролинк</v>
      </c>
      <c r="H4" s="104" t="str">
        <f>'[7]Табела 1'!G2</f>
        <v>Винер</v>
      </c>
      <c r="I4" s="104" t="str">
        <f>'[7]Табела 1'!H2</f>
        <v>Граве неживот</v>
      </c>
      <c r="J4" s="104" t="str">
        <f>'[7]Табела 1'!I2</f>
        <v>Уника</v>
      </c>
      <c r="K4" s="104" t="str">
        <f>'[7]Табела 1'!J2</f>
        <v>Осигурителна полиса</v>
      </c>
      <c r="L4" s="104" t="str">
        <f>'[7]Табела 1'!K2</f>
        <v>Халк</v>
      </c>
      <c r="M4" s="104" t="str">
        <f>'[7]Табела 1'!L2</f>
        <v>Кроација неживот</v>
      </c>
      <c r="N4" s="105" t="s">
        <v>11</v>
      </c>
    </row>
    <row r="5" spans="1:18" x14ac:dyDescent="0.25">
      <c r="A5" s="110">
        <v>1</v>
      </c>
      <c r="B5" s="37" t="str">
        <f>'[7]Табела 1'!A3</f>
        <v>01. Незгода</v>
      </c>
      <c r="C5" s="50">
        <f>'[7]Табела 1'!B3</f>
        <v>836</v>
      </c>
      <c r="D5" s="50">
        <f>'[7]Табела 1'!C3</f>
        <v>1566</v>
      </c>
      <c r="E5" s="50">
        <f>'[7]Табела 1'!D3</f>
        <v>925</v>
      </c>
      <c r="F5" s="50">
        <f>'[7]Табела 1'!E3</f>
        <v>317</v>
      </c>
      <c r="G5" s="50">
        <f>'[7]Табела 1'!F3</f>
        <v>1472</v>
      </c>
      <c r="H5" s="50">
        <f>'[7]Табела 1'!G3</f>
        <v>631</v>
      </c>
      <c r="I5" s="50">
        <f>'[7]Табела 1'!H3</f>
        <v>114</v>
      </c>
      <c r="J5" s="50">
        <f>'[7]Табела 1'!I3</f>
        <v>548</v>
      </c>
      <c r="K5" s="50">
        <f>'[7]Табела 1'!J3</f>
        <v>347</v>
      </c>
      <c r="L5" s="50">
        <f>'[7]Табела 1'!K3</f>
        <v>216</v>
      </c>
      <c r="M5" s="50">
        <f>'[7]Табела 1'!L3</f>
        <v>615</v>
      </c>
      <c r="N5" s="213">
        <f>'[7]Табела 1'!M3</f>
        <v>7587</v>
      </c>
    </row>
    <row r="6" spans="1:18" x14ac:dyDescent="0.25">
      <c r="A6" s="110">
        <v>2</v>
      </c>
      <c r="B6" s="37" t="str">
        <f>'[7]Табела 1'!A4</f>
        <v>02. Здравствено</v>
      </c>
      <c r="C6" s="50">
        <f>'[7]Табела 1'!B4</f>
        <v>10</v>
      </c>
      <c r="D6" s="50">
        <f>'[7]Табела 1'!C4</f>
        <v>2916</v>
      </c>
      <c r="E6" s="50">
        <f>'[7]Табела 1'!D4</f>
        <v>385</v>
      </c>
      <c r="F6" s="50">
        <f>'[7]Табела 1'!E4</f>
        <v>557</v>
      </c>
      <c r="G6" s="50">
        <f>'[7]Табела 1'!F4</f>
        <v>5505</v>
      </c>
      <c r="H6" s="50">
        <f>'[7]Табела 1'!G4</f>
        <v>122</v>
      </c>
      <c r="I6" s="50">
        <f>'[7]Табела 1'!H4</f>
        <v>0</v>
      </c>
      <c r="J6" s="50">
        <f>'[7]Табела 1'!I4</f>
        <v>324</v>
      </c>
      <c r="K6" s="50">
        <f>'[7]Табела 1'!J4</f>
        <v>1</v>
      </c>
      <c r="L6" s="50">
        <f>'[7]Табела 1'!K4</f>
        <v>1528</v>
      </c>
      <c r="M6" s="50">
        <f>'[7]Табела 1'!L4</f>
        <v>362</v>
      </c>
      <c r="N6" s="213">
        <f>'[7]Табела 1'!M4</f>
        <v>11710</v>
      </c>
    </row>
    <row r="7" spans="1:18" x14ac:dyDescent="0.25">
      <c r="A7" s="110">
        <v>3</v>
      </c>
      <c r="B7" s="37" t="str">
        <f>'[7]Табела 1'!A5</f>
        <v>03. Каско моторни возила</v>
      </c>
      <c r="C7" s="50">
        <f>'[7]Табела 1'!B5</f>
        <v>552</v>
      </c>
      <c r="D7" s="50">
        <f>'[7]Табела 1'!C5</f>
        <v>1483</v>
      </c>
      <c r="E7" s="50">
        <f>'[7]Табела 1'!D5</f>
        <v>1304</v>
      </c>
      <c r="F7" s="50">
        <f>'[7]Табела 1'!E5</f>
        <v>588</v>
      </c>
      <c r="G7" s="50">
        <f>'[7]Табела 1'!F5</f>
        <v>723</v>
      </c>
      <c r="H7" s="50">
        <f>'[7]Табела 1'!G5</f>
        <v>606</v>
      </c>
      <c r="I7" s="50">
        <f>'[7]Табела 1'!H5</f>
        <v>104</v>
      </c>
      <c r="J7" s="50">
        <f>'[7]Табела 1'!I5</f>
        <v>674</v>
      </c>
      <c r="K7" s="50">
        <f>'[7]Табела 1'!J5</f>
        <v>842</v>
      </c>
      <c r="L7" s="50">
        <f>'[7]Табела 1'!K5</f>
        <v>358</v>
      </c>
      <c r="M7" s="50">
        <f>'[7]Табела 1'!L5</f>
        <v>400</v>
      </c>
      <c r="N7" s="213">
        <f>'[7]Табела 1'!M5</f>
        <v>7634</v>
      </c>
    </row>
    <row r="8" spans="1:18" x14ac:dyDescent="0.25">
      <c r="A8" s="110">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13">
        <f>'[7]Табела 1'!M6</f>
        <v>0</v>
      </c>
    </row>
    <row r="9" spans="1:18" x14ac:dyDescent="0.25">
      <c r="A9" s="110">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13">
        <f>'[7]Табела 1'!M7</f>
        <v>0</v>
      </c>
    </row>
    <row r="10" spans="1:18" x14ac:dyDescent="0.25">
      <c r="A10" s="110">
        <v>6</v>
      </c>
      <c r="B10" s="37" t="str">
        <f>'[7]Табела 1'!A8</f>
        <v>06. Каско пловни објекти</v>
      </c>
      <c r="C10" s="50">
        <f>'[7]Табела 1'!B8</f>
        <v>0</v>
      </c>
      <c r="D10" s="50">
        <f>'[7]Табела 1'!C8</f>
        <v>0</v>
      </c>
      <c r="E10" s="50">
        <f>'[7]Табела 1'!D8</f>
        <v>1</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13">
        <f>'[7]Табела 1'!M8</f>
        <v>1</v>
      </c>
    </row>
    <row r="11" spans="1:18" x14ac:dyDescent="0.25">
      <c r="A11" s="110">
        <v>7</v>
      </c>
      <c r="B11" s="37" t="str">
        <f>'[7]Табела 1'!A9</f>
        <v>07. Карго</v>
      </c>
      <c r="C11" s="50">
        <f>'[7]Табела 1'!B9</f>
        <v>9</v>
      </c>
      <c r="D11" s="50">
        <f>'[7]Табела 1'!C9</f>
        <v>2</v>
      </c>
      <c r="E11" s="50">
        <f>'[7]Табела 1'!D9</f>
        <v>5</v>
      </c>
      <c r="F11" s="50">
        <f>'[7]Табела 1'!E9</f>
        <v>27</v>
      </c>
      <c r="G11" s="50">
        <f>'[7]Табела 1'!F9</f>
        <v>1</v>
      </c>
      <c r="H11" s="50">
        <f>'[7]Табела 1'!G9</f>
        <v>4</v>
      </c>
      <c r="I11" s="50">
        <f>'[7]Табела 1'!H9</f>
        <v>0</v>
      </c>
      <c r="J11" s="50">
        <f>'[7]Табела 1'!I9</f>
        <v>7</v>
      </c>
      <c r="K11" s="50">
        <f>'[7]Табела 1'!J9</f>
        <v>1</v>
      </c>
      <c r="L11" s="50">
        <f>'[7]Табела 1'!K9</f>
        <v>0</v>
      </c>
      <c r="M11" s="50">
        <f>'[7]Табела 1'!L9</f>
        <v>0</v>
      </c>
      <c r="N11" s="213">
        <f>'[7]Табела 1'!M9</f>
        <v>56</v>
      </c>
    </row>
    <row r="12" spans="1:18" x14ac:dyDescent="0.25">
      <c r="A12" s="110">
        <v>8</v>
      </c>
      <c r="B12" s="37" t="str">
        <f>'[7]Табела 1'!A10</f>
        <v>08. Имот од пожар и др.опасн.</v>
      </c>
      <c r="C12" s="50">
        <f>'[7]Табела 1'!B10</f>
        <v>113</v>
      </c>
      <c r="D12" s="50">
        <f>'[7]Табела 1'!C10</f>
        <v>48</v>
      </c>
      <c r="E12" s="50">
        <f>'[7]Табела 1'!D10</f>
        <v>138</v>
      </c>
      <c r="F12" s="50">
        <f>'[7]Табела 1'!E10</f>
        <v>547</v>
      </c>
      <c r="G12" s="50">
        <f>'[7]Табела 1'!F10</f>
        <v>262</v>
      </c>
      <c r="H12" s="50">
        <f>'[7]Табела 1'!G10</f>
        <v>33</v>
      </c>
      <c r="I12" s="50">
        <f>'[7]Табела 1'!H10</f>
        <v>7</v>
      </c>
      <c r="J12" s="50">
        <f>'[7]Табела 1'!I10</f>
        <v>21</v>
      </c>
      <c r="K12" s="50">
        <f>'[7]Табела 1'!J10</f>
        <v>48</v>
      </c>
      <c r="L12" s="50">
        <f>'[7]Табела 1'!K10</f>
        <v>63</v>
      </c>
      <c r="M12" s="50">
        <f>'[7]Табела 1'!L10</f>
        <v>63</v>
      </c>
      <c r="N12" s="213">
        <f>'[7]Табела 1'!M10</f>
        <v>1343</v>
      </c>
    </row>
    <row r="13" spans="1:18" x14ac:dyDescent="0.25">
      <c r="A13" s="110">
        <v>9</v>
      </c>
      <c r="B13" s="37" t="str">
        <f>'[7]Табела 1'!A11</f>
        <v>09. Имот останато</v>
      </c>
      <c r="C13" s="50">
        <f>'[7]Табела 1'!B11</f>
        <v>1127</v>
      </c>
      <c r="D13" s="50">
        <f>'[7]Табела 1'!C11</f>
        <v>2040</v>
      </c>
      <c r="E13" s="50">
        <f>'[7]Табела 1'!D11</f>
        <v>904</v>
      </c>
      <c r="F13" s="50">
        <f>'[7]Табела 1'!E11</f>
        <v>1156</v>
      </c>
      <c r="G13" s="50">
        <f>'[7]Табела 1'!F11</f>
        <v>935</v>
      </c>
      <c r="H13" s="50">
        <f>'[7]Табела 1'!G11</f>
        <v>503</v>
      </c>
      <c r="I13" s="50">
        <f>'[7]Табела 1'!H11</f>
        <v>7</v>
      </c>
      <c r="J13" s="50">
        <f>'[7]Табела 1'!I11</f>
        <v>231</v>
      </c>
      <c r="K13" s="50">
        <f>'[7]Табела 1'!J11</f>
        <v>186</v>
      </c>
      <c r="L13" s="50">
        <f>'[7]Табела 1'!K11</f>
        <v>871</v>
      </c>
      <c r="M13" s="50">
        <f>'[7]Табела 1'!L11</f>
        <v>136</v>
      </c>
      <c r="N13" s="213">
        <f>'[7]Табела 1'!M11</f>
        <v>8096</v>
      </c>
    </row>
    <row r="14" spans="1:18" x14ac:dyDescent="0.25">
      <c r="A14" s="110">
        <v>10</v>
      </c>
      <c r="B14" s="37" t="str">
        <f>'[7]Табела 1'!A15</f>
        <v>10. АО (вкупно)</v>
      </c>
      <c r="C14" s="50">
        <f>'[7]Табела 1'!B15</f>
        <v>1525</v>
      </c>
      <c r="D14" s="50">
        <f>'[7]Табела 1'!C15</f>
        <v>3148</v>
      </c>
      <c r="E14" s="50">
        <f>'[7]Табела 1'!D15</f>
        <v>2289</v>
      </c>
      <c r="F14" s="50">
        <f>'[7]Табела 1'!E15</f>
        <v>2184</v>
      </c>
      <c r="G14" s="50">
        <f>'[7]Табела 1'!F15</f>
        <v>2305</v>
      </c>
      <c r="H14" s="50">
        <f>'[7]Табела 1'!G15</f>
        <v>3064</v>
      </c>
      <c r="I14" s="50">
        <f>'[7]Табела 1'!H15</f>
        <v>1776</v>
      </c>
      <c r="J14" s="50">
        <f>'[7]Табела 1'!I15</f>
        <v>3090</v>
      </c>
      <c r="K14" s="50">
        <f>'[7]Табела 1'!J15</f>
        <v>2443</v>
      </c>
      <c r="L14" s="50">
        <f>'[7]Табела 1'!K15</f>
        <v>2049</v>
      </c>
      <c r="M14" s="50">
        <f>'[7]Табела 1'!L15</f>
        <v>1497</v>
      </c>
      <c r="N14" s="213">
        <f>'[7]Табела 1'!M15</f>
        <v>25370</v>
      </c>
    </row>
    <row r="15" spans="1:18" x14ac:dyDescent="0.25">
      <c r="A15" s="110">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13">
        <f>'[7]Табела 1'!M19</f>
        <v>0</v>
      </c>
    </row>
    <row r="16" spans="1:18" x14ac:dyDescent="0.25">
      <c r="A16" s="110">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13">
        <f>'[7]Табела 1'!M20</f>
        <v>0</v>
      </c>
    </row>
    <row r="17" spans="1:17" ht="14.25" customHeight="1" x14ac:dyDescent="0.25">
      <c r="A17" s="110">
        <v>13</v>
      </c>
      <c r="B17" s="37" t="str">
        <f>'[7]Табела 1'!A21</f>
        <v>13. Општа одговорност</v>
      </c>
      <c r="C17" s="50">
        <f>'[7]Табела 1'!B21</f>
        <v>184</v>
      </c>
      <c r="D17" s="50">
        <f>'[7]Табела 1'!C21</f>
        <v>4</v>
      </c>
      <c r="E17" s="50">
        <f>'[7]Табела 1'!D21</f>
        <v>34</v>
      </c>
      <c r="F17" s="50">
        <f>'[7]Табела 1'!E21</f>
        <v>8</v>
      </c>
      <c r="G17" s="50">
        <f>'[7]Табела 1'!F21</f>
        <v>26</v>
      </c>
      <c r="H17" s="50">
        <f>'[7]Табела 1'!G21</f>
        <v>56</v>
      </c>
      <c r="I17" s="50">
        <f>'[7]Табела 1'!H21</f>
        <v>0</v>
      </c>
      <c r="J17" s="50">
        <f>'[7]Табела 1'!I21</f>
        <v>10</v>
      </c>
      <c r="K17" s="50">
        <f>'[7]Табела 1'!J21</f>
        <v>37</v>
      </c>
      <c r="L17" s="50">
        <f>'[7]Табела 1'!K21</f>
        <v>8</v>
      </c>
      <c r="M17" s="50">
        <f>'[7]Табела 1'!L21</f>
        <v>13</v>
      </c>
      <c r="N17" s="213">
        <f>'[7]Табела 1'!M21</f>
        <v>380</v>
      </c>
    </row>
    <row r="18" spans="1:17" ht="14.25" customHeight="1" x14ac:dyDescent="0.25">
      <c r="A18" s="110">
        <v>14</v>
      </c>
      <c r="B18" s="37" t="str">
        <f>'[7]Табела 1'!A22</f>
        <v xml:space="preserve">14. Кредити </v>
      </c>
      <c r="C18" s="50">
        <f>'[7]Табела 1'!B22</f>
        <v>0</v>
      </c>
      <c r="D18" s="50">
        <f>'[7]Табела 1'!C22</f>
        <v>0</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13">
        <f>'[7]Табела 1'!M22</f>
        <v>0</v>
      </c>
    </row>
    <row r="19" spans="1:17" ht="14.25" customHeight="1" x14ac:dyDescent="0.25">
      <c r="A19" s="110">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13">
        <f>'[7]Табела 1'!M23</f>
        <v>0</v>
      </c>
      <c r="Q19" s="30" t="s">
        <v>89</v>
      </c>
    </row>
    <row r="20" spans="1:17" x14ac:dyDescent="0.25">
      <c r="A20" s="110">
        <v>16</v>
      </c>
      <c r="B20" s="37" t="str">
        <f>'[7]Табела 1'!A24</f>
        <v>16. Финансиски загуби</v>
      </c>
      <c r="C20" s="50">
        <f>'[7]Табела 1'!B24</f>
        <v>14</v>
      </c>
      <c r="D20" s="50">
        <f>'[7]Табела 1'!C24</f>
        <v>1</v>
      </c>
      <c r="E20" s="50">
        <f>'[7]Табела 1'!D24</f>
        <v>1</v>
      </c>
      <c r="F20" s="50">
        <f>'[7]Табела 1'!E24</f>
        <v>2</v>
      </c>
      <c r="G20" s="50">
        <f>'[7]Табела 1'!F24</f>
        <v>0</v>
      </c>
      <c r="H20" s="50">
        <f>'[7]Табела 1'!G24</f>
        <v>0</v>
      </c>
      <c r="I20" s="50">
        <f>'[7]Табела 1'!H24</f>
        <v>0</v>
      </c>
      <c r="J20" s="50">
        <f>'[7]Табела 1'!I24</f>
        <v>1</v>
      </c>
      <c r="K20" s="50">
        <f>'[7]Табела 1'!J24</f>
        <v>0</v>
      </c>
      <c r="L20" s="50">
        <f>'[7]Табела 1'!K24</f>
        <v>0</v>
      </c>
      <c r="M20" s="50">
        <f>'[7]Табела 1'!L24</f>
        <v>0</v>
      </c>
      <c r="N20" s="213">
        <f>'[7]Табела 1'!M24</f>
        <v>19</v>
      </c>
    </row>
    <row r="21" spans="1:17" x14ac:dyDescent="0.25">
      <c r="A21" s="110">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13">
        <f>'[7]Табела 1'!M25</f>
        <v>0</v>
      </c>
    </row>
    <row r="22" spans="1:17" x14ac:dyDescent="0.25">
      <c r="A22" s="110">
        <v>18</v>
      </c>
      <c r="B22" s="37" t="str">
        <f>'[7]Табела 1'!A26</f>
        <v>18. Туристичка помош</v>
      </c>
      <c r="C22" s="50">
        <f>'[7]Табела 1'!B26</f>
        <v>90</v>
      </c>
      <c r="D22" s="50">
        <f>'[7]Табела 1'!C26</f>
        <v>588</v>
      </c>
      <c r="E22" s="50">
        <f>'[7]Табела 1'!D26</f>
        <v>383</v>
      </c>
      <c r="F22" s="50">
        <f>'[7]Табела 1'!E26</f>
        <v>109</v>
      </c>
      <c r="G22" s="50">
        <f>'[7]Табела 1'!F26</f>
        <v>311</v>
      </c>
      <c r="H22" s="50">
        <f>'[7]Табела 1'!G26</f>
        <v>50</v>
      </c>
      <c r="I22" s="50">
        <f>'[7]Табела 1'!H26</f>
        <v>7</v>
      </c>
      <c r="J22" s="50">
        <f>'[7]Табела 1'!I26</f>
        <v>50</v>
      </c>
      <c r="K22" s="50">
        <f>'[7]Табела 1'!J26</f>
        <v>265</v>
      </c>
      <c r="L22" s="50">
        <f>'[7]Табела 1'!K26</f>
        <v>45</v>
      </c>
      <c r="M22" s="50">
        <f>'[7]Табела 1'!L26</f>
        <v>107</v>
      </c>
      <c r="N22" s="213">
        <f>'[7]Табела 1'!M26</f>
        <v>2005</v>
      </c>
    </row>
    <row r="23" spans="1:17" ht="13.5" thickBot="1" x14ac:dyDescent="0.3">
      <c r="A23" s="109"/>
      <c r="B23" s="108" t="s">
        <v>11</v>
      </c>
      <c r="C23" s="200">
        <f>'[7]Табела 1'!B27</f>
        <v>4460</v>
      </c>
      <c r="D23" s="200">
        <f>'[7]Табела 1'!C27</f>
        <v>11796</v>
      </c>
      <c r="E23" s="200">
        <f>'[7]Табела 1'!D27</f>
        <v>6369</v>
      </c>
      <c r="F23" s="200">
        <f>'[7]Табела 1'!E27</f>
        <v>5495</v>
      </c>
      <c r="G23" s="200">
        <f>'[7]Табела 1'!F27</f>
        <v>11540</v>
      </c>
      <c r="H23" s="200">
        <f>'[7]Табела 1'!G27</f>
        <v>5069</v>
      </c>
      <c r="I23" s="200">
        <f>'[7]Табела 1'!H27</f>
        <v>2015</v>
      </c>
      <c r="J23" s="200">
        <f>'[7]Табела 1'!I27</f>
        <v>4956</v>
      </c>
      <c r="K23" s="200">
        <f>'[7]Табела 1'!J27</f>
        <v>4170</v>
      </c>
      <c r="L23" s="200">
        <f>'[7]Табела 1'!K27</f>
        <v>5138</v>
      </c>
      <c r="M23" s="200">
        <f>'[7]Табела 1'!L27</f>
        <v>3193</v>
      </c>
      <c r="N23" s="206">
        <f>'[7]Табела 1'!M27</f>
        <v>64201</v>
      </c>
    </row>
    <row r="24" spans="1:17" ht="13.5" thickBot="1" x14ac:dyDescent="0.3">
      <c r="P24" s="30" t="s">
        <v>89</v>
      </c>
      <c r="Q24" s="30" t="s">
        <v>89</v>
      </c>
    </row>
    <row r="25" spans="1:17" ht="15.75" customHeight="1" x14ac:dyDescent="0.25">
      <c r="A25" s="346" t="s">
        <v>1</v>
      </c>
      <c r="B25" s="368" t="s">
        <v>2</v>
      </c>
      <c r="C25" s="348" t="s">
        <v>27</v>
      </c>
      <c r="D25" s="348"/>
      <c r="E25" s="348"/>
      <c r="F25" s="348"/>
      <c r="G25" s="348"/>
      <c r="H25" s="356" t="s">
        <v>11</v>
      </c>
      <c r="Q25" s="30" t="s">
        <v>89</v>
      </c>
    </row>
    <row r="26" spans="1:17" ht="27.75" customHeight="1" x14ac:dyDescent="0.25">
      <c r="A26" s="347"/>
      <c r="B26" s="369"/>
      <c r="C26" s="166" t="str">
        <f>'[7]Табела 1'!B29</f>
        <v>Кроациа живот</v>
      </c>
      <c r="D26" s="166" t="str">
        <f>'[7]Табела 1'!C29</f>
        <v>Граве</v>
      </c>
      <c r="E26" s="166" t="str">
        <f>'[7]Табела 1'!D29</f>
        <v>Винер живот</v>
      </c>
      <c r="F26" s="166" t="str">
        <f>'[7]Табела 1'!E29</f>
        <v>Уника живот</v>
      </c>
      <c r="G26" s="207" t="str">
        <f>'[7]Табела 1'!G29</f>
        <v>Триглав  Живот</v>
      </c>
      <c r="H26" s="357"/>
    </row>
    <row r="27" spans="1:17" ht="17.25" customHeight="1" x14ac:dyDescent="0.2">
      <c r="A27" s="167">
        <v>19</v>
      </c>
      <c r="B27" s="42" t="str">
        <f>'[7]Табела 1'!A30</f>
        <v>19. Живот</v>
      </c>
      <c r="C27" s="142">
        <f>'[7]Табела 1'!B30</f>
        <v>1653</v>
      </c>
      <c r="D27" s="142">
        <f>'[7]Табела 1'!C30</f>
        <v>698</v>
      </c>
      <c r="E27" s="142">
        <f>'[7]Табела 1'!D30</f>
        <v>189</v>
      </c>
      <c r="F27" s="142">
        <f>'[7]Табела 1'!E30</f>
        <v>185</v>
      </c>
      <c r="G27" s="142">
        <f>'[7]Табела 1'!G30</f>
        <v>78</v>
      </c>
      <c r="H27" s="226">
        <f>'[7]Табела 1'!H30</f>
        <v>2803</v>
      </c>
      <c r="I27" s="30" t="s">
        <v>89</v>
      </c>
    </row>
    <row r="28" spans="1:17" ht="17.25" customHeight="1" x14ac:dyDescent="0.2">
      <c r="A28" s="153">
        <v>20</v>
      </c>
      <c r="B28" s="156" t="str">
        <f>'[7]Табела 1'!A34</f>
        <v>20. Брак или породување</v>
      </c>
      <c r="C28" s="142">
        <f>'[7]Табела 1'!B34</f>
        <v>0</v>
      </c>
      <c r="D28" s="142">
        <f>'[7]Табела 1'!C34</f>
        <v>0</v>
      </c>
      <c r="E28" s="142">
        <f>'[7]Табела 1'!D34</f>
        <v>0</v>
      </c>
      <c r="F28" s="142">
        <f>'[7]Табела 1'!E34</f>
        <v>0</v>
      </c>
      <c r="G28" s="142">
        <f>'[7]Табела 1'!G34</f>
        <v>0</v>
      </c>
      <c r="H28" s="226">
        <f>'[7]Табела 1'!H34</f>
        <v>0</v>
      </c>
    </row>
    <row r="29" spans="1:17" ht="35.25" customHeight="1" thickBot="1" x14ac:dyDescent="0.25">
      <c r="A29" s="130">
        <v>20</v>
      </c>
      <c r="B29" s="125" t="str">
        <f>'[7]Табела 1'!A35</f>
        <v>21. Осигурување на живот кога инвестициониот ризик е на товар на осигуреникот</v>
      </c>
      <c r="C29" s="142">
        <f>'[7]Табела 1'!B35</f>
        <v>3</v>
      </c>
      <c r="D29" s="142">
        <f>'[7]Табела 1'!C35</f>
        <v>0</v>
      </c>
      <c r="E29" s="142">
        <f>'[7]Табела 1'!D35</f>
        <v>151</v>
      </c>
      <c r="F29" s="142">
        <f>'[7]Табела 1'!E35</f>
        <v>0</v>
      </c>
      <c r="G29" s="142">
        <f>'[7]Табела 1'!G35</f>
        <v>0</v>
      </c>
      <c r="H29" s="226">
        <f>'[7]Табела 1'!H35</f>
        <v>154</v>
      </c>
    </row>
    <row r="30" spans="1:17" ht="18.75" customHeight="1" thickBot="1" x14ac:dyDescent="0.3">
      <c r="A30" s="107"/>
      <c r="B30" s="108" t="s">
        <v>11</v>
      </c>
      <c r="C30" s="200">
        <f>'[7]Табела 1'!B40</f>
        <v>1656</v>
      </c>
      <c r="D30" s="200">
        <f>'[7]Табела 1'!C40</f>
        <v>698</v>
      </c>
      <c r="E30" s="200">
        <f>'[7]Табела 1'!D40</f>
        <v>340</v>
      </c>
      <c r="F30" s="200">
        <f>'[7]Табела 1'!E40</f>
        <v>185</v>
      </c>
      <c r="G30" s="200">
        <f>'[7]Табела 1'!G40</f>
        <v>78</v>
      </c>
      <c r="H30" s="206">
        <f>'[7]Табела 1'!H40</f>
        <v>2957</v>
      </c>
      <c r="K30" s="353" t="s">
        <v>28</v>
      </c>
      <c r="L30" s="354"/>
      <c r="M30" s="351">
        <f>N23+H30</f>
        <v>67158</v>
      </c>
      <c r="N30" s="352"/>
    </row>
    <row r="31" spans="1:17" x14ac:dyDescent="0.25">
      <c r="H31" s="30" t="s">
        <v>89</v>
      </c>
    </row>
    <row r="39" spans="11:11" x14ac:dyDescent="0.25">
      <c r="K39" s="30" t="s">
        <v>89</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zoomScale="80" zoomScaleNormal="80" workbookViewId="0">
      <selection activeCell="L28" sqref="L28"/>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70" t="s">
        <v>75</v>
      </c>
      <c r="B1" s="370"/>
      <c r="C1" s="370"/>
      <c r="D1" s="370"/>
      <c r="E1" s="370"/>
      <c r="F1" s="370"/>
      <c r="G1" s="370"/>
      <c r="H1" s="370"/>
    </row>
    <row r="2" spans="1:8" ht="13.5" thickBot="1" x14ac:dyDescent="0.3">
      <c r="A2" s="46"/>
      <c r="C2" s="145"/>
      <c r="D2" s="145"/>
      <c r="E2" s="146"/>
      <c r="F2" s="146"/>
      <c r="G2" s="146"/>
      <c r="H2" s="147"/>
    </row>
    <row r="3" spans="1:8" ht="69" customHeight="1" x14ac:dyDescent="0.25">
      <c r="A3" s="53" t="s">
        <v>1</v>
      </c>
      <c r="B3" s="57" t="s">
        <v>32</v>
      </c>
      <c r="C3" s="57" t="s">
        <v>41</v>
      </c>
      <c r="D3" s="57" t="s">
        <v>42</v>
      </c>
      <c r="E3" s="57" t="s">
        <v>43</v>
      </c>
      <c r="F3" s="57" t="s">
        <v>44</v>
      </c>
      <c r="G3" s="57" t="s">
        <v>45</v>
      </c>
      <c r="H3" s="68" t="s">
        <v>46</v>
      </c>
    </row>
    <row r="4" spans="1:8" ht="15" customHeight="1" x14ac:dyDescent="0.25">
      <c r="A4" s="55"/>
      <c r="B4" s="69" t="str">
        <f>'[8]7_koregirano'!B4</f>
        <v>Вкупно (неживот)</v>
      </c>
      <c r="C4" s="69">
        <f>'[9]7_koregirano'!C4</f>
        <v>17396</v>
      </c>
      <c r="D4" s="69">
        <f>'[9]7_koregirano'!D4</f>
        <v>72584</v>
      </c>
      <c r="E4" s="69">
        <f>'[9]7_koregirano'!E4</f>
        <v>64201</v>
      </c>
      <c r="F4" s="69">
        <f>'[9]7_koregirano'!F4</f>
        <v>10025</v>
      </c>
      <c r="G4" s="69">
        <f>'[9]7_koregirano'!G4</f>
        <v>15754</v>
      </c>
      <c r="H4" s="258">
        <f>'[9]7_koregirano'!H4</f>
        <v>2406</v>
      </c>
    </row>
    <row r="5" spans="1:8" ht="15" customHeight="1" x14ac:dyDescent="0.25">
      <c r="A5" s="70">
        <v>1</v>
      </c>
      <c r="B5" s="17" t="str">
        <f>'[8]7_koregirano'!B5</f>
        <v>Македонија</v>
      </c>
      <c r="C5" s="257">
        <f>'[9]7_koregirano'!C5</f>
        <v>955</v>
      </c>
      <c r="D5" s="257">
        <f>'[9]7_koregirano'!D5</f>
        <v>4852</v>
      </c>
      <c r="E5" s="257">
        <f>'[9]7_koregirano'!E5</f>
        <v>4460</v>
      </c>
      <c r="F5" s="257">
        <f>'[9]7_koregirano'!F5</f>
        <v>503</v>
      </c>
      <c r="G5" s="257">
        <f>'[9]7_koregirano'!G5</f>
        <v>844</v>
      </c>
      <c r="H5" s="259">
        <f>'[9]7_koregirano'!H5</f>
        <v>152</v>
      </c>
    </row>
    <row r="6" spans="1:8" ht="15" customHeight="1" x14ac:dyDescent="0.25">
      <c r="A6" s="70">
        <v>2</v>
      </c>
      <c r="B6" s="17" t="str">
        <f>'[8]7_koregirano'!B6</f>
        <v>Триглав</v>
      </c>
      <c r="C6" s="257">
        <f>'[9]7_koregirano'!C6</f>
        <v>2389</v>
      </c>
      <c r="D6" s="257">
        <f>'[9]7_koregirano'!D6</f>
        <v>13446</v>
      </c>
      <c r="E6" s="257">
        <f>'[9]7_koregirano'!E6</f>
        <v>11796</v>
      </c>
      <c r="F6" s="257">
        <f>'[9]7_koregirano'!F6</f>
        <v>2111</v>
      </c>
      <c r="G6" s="257">
        <f>'[9]7_koregirano'!G6</f>
        <v>1928</v>
      </c>
      <c r="H6" s="259">
        <f>'[9]7_koregirano'!H6</f>
        <v>287</v>
      </c>
    </row>
    <row r="7" spans="1:8" ht="15" customHeight="1" x14ac:dyDescent="0.25">
      <c r="A7" s="70">
        <v>3</v>
      </c>
      <c r="B7" s="17" t="str">
        <f>'[8]7_koregirano'!B7</f>
        <v>Сава</v>
      </c>
      <c r="C7" s="257">
        <f>'[9]7_koregirano'!C7</f>
        <v>2020</v>
      </c>
      <c r="D7" s="257">
        <f>'[9]7_koregirano'!D7</f>
        <v>7536</v>
      </c>
      <c r="E7" s="257">
        <f>'[9]7_koregirano'!E7</f>
        <v>6369</v>
      </c>
      <c r="F7" s="257">
        <f>'[9]7_koregirano'!F7</f>
        <v>1239</v>
      </c>
      <c r="G7" s="257">
        <f>'[9]7_koregirano'!G7</f>
        <v>1948</v>
      </c>
      <c r="H7" s="259">
        <f>'[9]7_koregirano'!H7</f>
        <v>230</v>
      </c>
    </row>
    <row r="8" spans="1:8" ht="15" customHeight="1" x14ac:dyDescent="0.25">
      <c r="A8" s="70">
        <v>4</v>
      </c>
      <c r="B8" s="17" t="str">
        <f>'[8]7_koregirano'!B8</f>
        <v>Евроинс</v>
      </c>
      <c r="C8" s="257">
        <f>'[9]7_koregirano'!C8</f>
        <v>1608</v>
      </c>
      <c r="D8" s="257">
        <f>'[9]7_koregirano'!D8</f>
        <v>6157</v>
      </c>
      <c r="E8" s="257">
        <f>'[9]7_koregirano'!E8</f>
        <v>5495</v>
      </c>
      <c r="F8" s="257">
        <f>'[9]7_koregirano'!F8</f>
        <v>629</v>
      </c>
      <c r="G8" s="257">
        <f>'[9]7_koregirano'!G8</f>
        <v>1641</v>
      </c>
      <c r="H8" s="259">
        <f>'[9]7_koregirano'!H8</f>
        <v>150</v>
      </c>
    </row>
    <row r="9" spans="1:8" ht="15" customHeight="1" x14ac:dyDescent="0.25">
      <c r="A9" s="70">
        <v>5</v>
      </c>
      <c r="B9" s="17" t="str">
        <f>'[8]7_koregirano'!B9</f>
        <v>Еуролинк</v>
      </c>
      <c r="C9" s="257">
        <f>'[9]7_koregirano'!C9</f>
        <v>3384</v>
      </c>
      <c r="D9" s="257">
        <f>'[9]7_koregirano'!D9</f>
        <v>11646</v>
      </c>
      <c r="E9" s="257">
        <f>'[9]7_koregirano'!E9</f>
        <v>11540</v>
      </c>
      <c r="F9" s="257">
        <f>'[9]7_koregirano'!F9</f>
        <v>940</v>
      </c>
      <c r="G9" s="257">
        <f>'[9]7_koregirano'!G9</f>
        <v>2550</v>
      </c>
      <c r="H9" s="259">
        <f>'[9]7_koregirano'!H9</f>
        <v>237</v>
      </c>
    </row>
    <row r="10" spans="1:8" ht="15" customHeight="1" x14ac:dyDescent="0.25">
      <c r="A10" s="70">
        <v>6</v>
      </c>
      <c r="B10" s="17" t="str">
        <f>'[8]7_koregirano'!B10</f>
        <v>Винер</v>
      </c>
      <c r="C10" s="257">
        <f>'[9]7_koregirano'!C10</f>
        <v>480</v>
      </c>
      <c r="D10" s="257">
        <f>'[9]7_koregirano'!D10</f>
        <v>5916</v>
      </c>
      <c r="E10" s="257">
        <f>'[9]7_koregirano'!E10</f>
        <v>5069</v>
      </c>
      <c r="F10" s="257">
        <f>'[9]7_koregirano'!F10</f>
        <v>825</v>
      </c>
      <c r="G10" s="257">
        <f>'[9]7_koregirano'!G10</f>
        <v>502</v>
      </c>
      <c r="H10" s="259">
        <f>'[9]7_koregirano'!H10</f>
        <v>187</v>
      </c>
    </row>
    <row r="11" spans="1:8" ht="15" customHeight="1" x14ac:dyDescent="0.25">
      <c r="A11" s="70">
        <v>7</v>
      </c>
      <c r="B11" s="17" t="str">
        <f>'[8]7_koregirano'!B11</f>
        <v>Граве неживот</v>
      </c>
      <c r="C11" s="257">
        <f>'[9]7_koregirano'!C11</f>
        <v>1287</v>
      </c>
      <c r="D11" s="257">
        <f>'[9]7_koregirano'!D11</f>
        <v>2233</v>
      </c>
      <c r="E11" s="257">
        <f>'[9]7_koregirano'!E11</f>
        <v>2015</v>
      </c>
      <c r="F11" s="257">
        <f>'[9]7_koregirano'!F11</f>
        <v>339</v>
      </c>
      <c r="G11" s="257">
        <f>'[9]7_koregirano'!G11</f>
        <v>1166</v>
      </c>
      <c r="H11" s="259">
        <f>'[9]7_koregirano'!H11</f>
        <v>143</v>
      </c>
    </row>
    <row r="12" spans="1:8" ht="15" customHeight="1" x14ac:dyDescent="0.25">
      <c r="A12" s="70">
        <v>8</v>
      </c>
      <c r="B12" s="17" t="str">
        <f>'[8]7_koregirano'!B12</f>
        <v>Уника</v>
      </c>
      <c r="C12" s="257">
        <f>'[9]7_koregirano'!C12</f>
        <v>1755</v>
      </c>
      <c r="D12" s="257">
        <f>'[9]7_koregirano'!D12</f>
        <v>5791</v>
      </c>
      <c r="E12" s="257">
        <f>'[9]7_koregirano'!E12</f>
        <v>4956</v>
      </c>
      <c r="F12" s="257">
        <f>'[9]7_koregirano'!F12</f>
        <v>1172</v>
      </c>
      <c r="G12" s="257">
        <f>'[9]7_koregirano'!G12</f>
        <v>1418</v>
      </c>
      <c r="H12" s="259">
        <f>'[9]7_koregirano'!H12</f>
        <v>278</v>
      </c>
    </row>
    <row r="13" spans="1:8" ht="15" customHeight="1" x14ac:dyDescent="0.25">
      <c r="A13" s="70">
        <v>9</v>
      </c>
      <c r="B13" s="17" t="str">
        <f>'[8]7_koregirano'!B13</f>
        <v>Осигурителна полиса</v>
      </c>
      <c r="C13" s="257">
        <f>'[9]7_koregirano'!C13</f>
        <v>1622</v>
      </c>
      <c r="D13" s="257">
        <f>'[9]7_koregirano'!D13</f>
        <v>4569</v>
      </c>
      <c r="E13" s="257">
        <f>'[9]7_koregirano'!E13</f>
        <v>4170</v>
      </c>
      <c r="F13" s="257">
        <f>'[9]7_koregirano'!F13</f>
        <v>875</v>
      </c>
      <c r="G13" s="257">
        <f>'[9]7_koregirano'!G13</f>
        <v>1146</v>
      </c>
      <c r="H13" s="259">
        <f>'[9]7_koregirano'!H13</f>
        <v>203</v>
      </c>
    </row>
    <row r="14" spans="1:8" ht="15" customHeight="1" x14ac:dyDescent="0.25">
      <c r="A14" s="70">
        <v>10</v>
      </c>
      <c r="B14" s="17" t="str">
        <f>'[8]7_koregirano'!B14</f>
        <v>Халк</v>
      </c>
      <c r="C14" s="257">
        <f>'[9]7_koregirano'!C14</f>
        <v>787</v>
      </c>
      <c r="D14" s="257">
        <f>'[9]7_koregirano'!D14</f>
        <v>6773</v>
      </c>
      <c r="E14" s="257">
        <f>'[9]7_koregirano'!E14</f>
        <v>5138</v>
      </c>
      <c r="F14" s="257">
        <f>'[9]7_koregirano'!F14</f>
        <v>884</v>
      </c>
      <c r="G14" s="257">
        <f>'[9]7_koregirano'!G14</f>
        <v>1538</v>
      </c>
      <c r="H14" s="259">
        <f>'[9]7_koregirano'!H14</f>
        <v>353</v>
      </c>
    </row>
    <row r="15" spans="1:8" ht="15" customHeight="1" x14ac:dyDescent="0.25">
      <c r="A15" s="70">
        <v>11</v>
      </c>
      <c r="B15" s="17" t="str">
        <f>'[8]7_koregirano'!B15</f>
        <v>Кроација неживот</v>
      </c>
      <c r="C15" s="257">
        <f>'[9]7_koregirano'!C15</f>
        <v>1109</v>
      </c>
      <c r="D15" s="257">
        <f>'[9]7_koregirano'!D15</f>
        <v>3665</v>
      </c>
      <c r="E15" s="257">
        <f>'[9]7_koregirano'!E15</f>
        <v>3193</v>
      </c>
      <c r="F15" s="257">
        <f>'[9]7_koregirano'!F15</f>
        <v>508</v>
      </c>
      <c r="G15" s="257">
        <f>'[9]7_koregirano'!G15</f>
        <v>1073</v>
      </c>
      <c r="H15" s="259">
        <f>'[9]7_koregirano'!H15</f>
        <v>186</v>
      </c>
    </row>
    <row r="16" spans="1:8" ht="15" customHeight="1" x14ac:dyDescent="0.25">
      <c r="A16" s="55"/>
      <c r="B16" s="69" t="str">
        <f>'[8]7_koregirano'!B16</f>
        <v>Вкупно (живот)</v>
      </c>
      <c r="C16" s="69">
        <f>'[9]7_koregirano'!C16</f>
        <v>479</v>
      </c>
      <c r="D16" s="69">
        <f>'[9]7_koregirano'!D16</f>
        <v>3310</v>
      </c>
      <c r="E16" s="69">
        <f>'[9]7_koregirano'!E16</f>
        <v>2957</v>
      </c>
      <c r="F16" s="69">
        <f>'[9]7_koregirano'!F16</f>
        <v>331</v>
      </c>
      <c r="G16" s="69">
        <f>'[9]7_koregirano'!G16</f>
        <v>501</v>
      </c>
      <c r="H16" s="258">
        <f>'[9]7_koregirano'!H16</f>
        <v>4</v>
      </c>
    </row>
    <row r="17" spans="1:8" ht="15" customHeight="1" x14ac:dyDescent="0.25">
      <c r="A17" s="70">
        <v>12</v>
      </c>
      <c r="B17" s="65" t="str">
        <f>'[8]7_koregirano'!B17</f>
        <v>Кроациа живот</v>
      </c>
      <c r="C17" s="257">
        <f>'[9]7_koregirano'!C17</f>
        <v>166</v>
      </c>
      <c r="D17" s="257">
        <f>'[9]7_koregirano'!D17</f>
        <v>1862</v>
      </c>
      <c r="E17" s="257">
        <f>'[9]7_koregirano'!E17</f>
        <v>1656</v>
      </c>
      <c r="F17" s="257">
        <f>'[9]7_koregirano'!F17</f>
        <v>166</v>
      </c>
      <c r="G17" s="257">
        <f>'[9]7_koregirano'!G17</f>
        <v>206</v>
      </c>
      <c r="H17" s="259">
        <f>'[9]7_koregirano'!H17</f>
        <v>1</v>
      </c>
    </row>
    <row r="18" spans="1:8" ht="15" customHeight="1" x14ac:dyDescent="0.25">
      <c r="A18" s="70">
        <v>13</v>
      </c>
      <c r="B18" s="65" t="str">
        <f>'[8]7_koregirano'!B18</f>
        <v>Граве</v>
      </c>
      <c r="C18" s="257">
        <f>'[9]7_koregirano'!C18</f>
        <v>287</v>
      </c>
      <c r="D18" s="257">
        <f>'[9]7_koregirano'!D18</f>
        <v>769</v>
      </c>
      <c r="E18" s="257">
        <f>'[9]7_koregirano'!E18</f>
        <v>698</v>
      </c>
      <c r="F18" s="257">
        <f>'[9]7_koregirano'!F18</f>
        <v>98</v>
      </c>
      <c r="G18" s="257">
        <f>'[9]7_koregirano'!G18</f>
        <v>260</v>
      </c>
      <c r="H18" s="259">
        <f>'[9]7_koregirano'!H18</f>
        <v>3</v>
      </c>
    </row>
    <row r="19" spans="1:8" ht="15" customHeight="1" x14ac:dyDescent="0.25">
      <c r="A19" s="70">
        <v>14</v>
      </c>
      <c r="B19" s="65" t="str">
        <f>'[8]7_koregirano'!B19</f>
        <v>Винер живот</v>
      </c>
      <c r="C19" s="257">
        <f>'[9]7_koregirano'!C19</f>
        <v>12</v>
      </c>
      <c r="D19" s="257">
        <f>'[9]7_koregirano'!D19</f>
        <v>386</v>
      </c>
      <c r="E19" s="257">
        <f>'[9]7_koregirano'!E19</f>
        <v>340</v>
      </c>
      <c r="F19" s="257">
        <f>'[9]7_koregirano'!F19</f>
        <v>37</v>
      </c>
      <c r="G19" s="257">
        <f>'[9]7_koregirano'!G19</f>
        <v>21</v>
      </c>
      <c r="H19" s="259">
        <f>'[9]7_koregirano'!H19</f>
        <v>0</v>
      </c>
    </row>
    <row r="20" spans="1:8" ht="15" customHeight="1" x14ac:dyDescent="0.25">
      <c r="A20" s="70">
        <v>15</v>
      </c>
      <c r="B20" s="65" t="str">
        <f>'[8]7_koregirano'!B20</f>
        <v>Уника живот</v>
      </c>
      <c r="C20" s="257">
        <f>'[9]7_koregirano'!C20</f>
        <v>12</v>
      </c>
      <c r="D20" s="257">
        <f>'[9]7_koregirano'!D20</f>
        <v>211</v>
      </c>
      <c r="E20" s="257">
        <f>'[9]7_koregirano'!E20</f>
        <v>185</v>
      </c>
      <c r="F20" s="257">
        <f>'[9]7_koregirano'!F20</f>
        <v>26</v>
      </c>
      <c r="G20" s="257">
        <f>'[9]7_koregirano'!G20</f>
        <v>12</v>
      </c>
      <c r="H20" s="259">
        <f>'[9]7_koregirano'!H20</f>
        <v>0</v>
      </c>
    </row>
    <row r="21" spans="1:8" ht="15" customHeight="1" x14ac:dyDescent="0.25">
      <c r="A21" s="70">
        <v>16</v>
      </c>
      <c r="B21" s="65" t="str">
        <f>'[8]7_koregirano'!B21</f>
        <v>Триглав  Живот</v>
      </c>
      <c r="C21" s="257">
        <f>'[9]7_koregirano'!C21</f>
        <v>2</v>
      </c>
      <c r="D21" s="257">
        <f>'[9]7_koregirano'!D21</f>
        <v>82</v>
      </c>
      <c r="E21" s="257">
        <f>'[9]7_koregirano'!E21</f>
        <v>78</v>
      </c>
      <c r="F21" s="257">
        <f>'[9]7_koregirano'!F21</f>
        <v>4</v>
      </c>
      <c r="G21" s="257">
        <f>'[9]7_koregirano'!G21</f>
        <v>2</v>
      </c>
      <c r="H21" s="259">
        <f>'[9]7_koregirano'!H21</f>
        <v>0</v>
      </c>
    </row>
    <row r="22" spans="1:8" ht="15" customHeight="1" thickBot="1" x14ac:dyDescent="0.3">
      <c r="A22" s="56"/>
      <c r="B22" s="20" t="str">
        <f>'[8]7_koregirano'!B22</f>
        <v>Вкупно</v>
      </c>
      <c r="C22" s="20">
        <f>'[9]7_koregirano'!C22</f>
        <v>17875</v>
      </c>
      <c r="D22" s="20">
        <f>'[9]7_koregirano'!D22</f>
        <v>75894</v>
      </c>
      <c r="E22" s="20">
        <f>'[9]7_koregirano'!E22</f>
        <v>67158</v>
      </c>
      <c r="F22" s="20">
        <f>'[9]7_koregirano'!F22</f>
        <v>10356</v>
      </c>
      <c r="G22" s="20">
        <f>'[9]7_koregirano'!G22</f>
        <v>16255</v>
      </c>
      <c r="H22" s="19">
        <f>'[9]7_koregirano'!H22</f>
        <v>2410</v>
      </c>
    </row>
    <row r="31" spans="1:8" x14ac:dyDescent="0.25">
      <c r="D31" s="41"/>
      <c r="E31" s="41"/>
      <c r="F31" s="41"/>
      <c r="G31" s="41"/>
      <c r="H31" s="41"/>
    </row>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E7" sqref="E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71" t="s">
        <v>84</v>
      </c>
      <c r="B1" s="371"/>
      <c r="C1" s="371"/>
      <c r="D1" s="371"/>
      <c r="E1" s="371"/>
      <c r="F1" s="71"/>
      <c r="G1" s="71"/>
    </row>
    <row r="2" spans="1:14" ht="15.75" thickBot="1" x14ac:dyDescent="0.3">
      <c r="E2" s="2" t="s">
        <v>0</v>
      </c>
    </row>
    <row r="3" spans="1:14" ht="57.75" customHeight="1" x14ac:dyDescent="0.25">
      <c r="A3" s="96" t="s">
        <v>1</v>
      </c>
      <c r="B3" s="111" t="s">
        <v>32</v>
      </c>
      <c r="C3" s="112" t="s">
        <v>47</v>
      </c>
      <c r="D3" s="112" t="s">
        <v>48</v>
      </c>
      <c r="E3" s="113" t="s">
        <v>49</v>
      </c>
      <c r="F3" s="3"/>
      <c r="I3" s="3"/>
      <c r="J3" s="3"/>
      <c r="K3" s="3"/>
    </row>
    <row r="4" spans="1:14" x14ac:dyDescent="0.25">
      <c r="A4" s="114"/>
      <c r="B4" s="115" t="s">
        <v>37</v>
      </c>
      <c r="C4" s="81">
        <f>C5+C6+C7+C8+C9+C10+C11+C12+C13+C14+C15</f>
        <v>1478141</v>
      </c>
      <c r="D4" s="81">
        <f>D5+D6+D7+D8+D9+D10+D11+D12+D13+D14+D15</f>
        <v>1122121</v>
      </c>
      <c r="E4" s="213">
        <f>E5+E6+E7+E8+E9+E10+E11+E12+E13+E14+E15</f>
        <v>1482557</v>
      </c>
      <c r="F4" s="170"/>
      <c r="H4" s="3"/>
    </row>
    <row r="5" spans="1:14" ht="12.75" customHeight="1" x14ac:dyDescent="0.25">
      <c r="A5" s="101">
        <v>1</v>
      </c>
      <c r="B5" s="49" t="str">
        <f>'[10]Табела 8'!A6</f>
        <v>Македонија</v>
      </c>
      <c r="C5" s="216">
        <f>'[10]Табела 8'!C6</f>
        <v>192343</v>
      </c>
      <c r="D5" s="216">
        <f>'[10]Табела 8'!D6</f>
        <v>226855</v>
      </c>
      <c r="E5" s="225">
        <f>'[10]Табела 8'!E6</f>
        <v>88337</v>
      </c>
      <c r="F5" s="170"/>
      <c r="G5" s="170"/>
      <c r="J5" s="4"/>
      <c r="K5" s="4"/>
      <c r="L5" s="4"/>
      <c r="N5" s="5"/>
    </row>
    <row r="6" spans="1:14" ht="12.75" customHeight="1" x14ac:dyDescent="0.25">
      <c r="A6" s="101">
        <v>2</v>
      </c>
      <c r="B6" s="49" t="str">
        <f>'[10]Табела 8'!A7</f>
        <v>Триглав</v>
      </c>
      <c r="C6" s="216">
        <f>'[10]Табела 8'!C7</f>
        <v>229412</v>
      </c>
      <c r="D6" s="216">
        <f>'[10]Табела 8'!D7</f>
        <v>77414</v>
      </c>
      <c r="E6" s="225">
        <f>'[10]Табела 8'!E7</f>
        <v>288329</v>
      </c>
      <c r="F6" s="170"/>
      <c r="G6" s="170"/>
      <c r="J6" s="4"/>
      <c r="K6" s="4"/>
      <c r="L6" s="4"/>
      <c r="N6" s="5"/>
    </row>
    <row r="7" spans="1:14" ht="12.75" customHeight="1" x14ac:dyDescent="0.25">
      <c r="A7" s="101">
        <v>3</v>
      </c>
      <c r="B7" s="49" t="str">
        <f>'[10]Табела 8'!A8</f>
        <v>Сава</v>
      </c>
      <c r="C7" s="216">
        <f>'[10]Табела 8'!C8</f>
        <v>139569</v>
      </c>
      <c r="D7" s="216">
        <f>'[10]Табела 8'!D8</f>
        <v>68152</v>
      </c>
      <c r="E7" s="225">
        <f>'[10]Табела 8'!E8</f>
        <v>199858</v>
      </c>
      <c r="F7" s="170"/>
      <c r="G7" s="170"/>
      <c r="J7" s="4"/>
      <c r="K7" s="4"/>
      <c r="L7" s="4"/>
      <c r="N7" s="5"/>
    </row>
    <row r="8" spans="1:14" ht="12.75" customHeight="1" x14ac:dyDescent="0.25">
      <c r="A8" s="101">
        <v>4</v>
      </c>
      <c r="B8" s="49" t="str">
        <f>'[10]Табела 8'!A9</f>
        <v>Евроинс</v>
      </c>
      <c r="C8" s="216">
        <f>'[10]Табела 8'!C9</f>
        <v>99588</v>
      </c>
      <c r="D8" s="216">
        <f>'[10]Табела 8'!D9</f>
        <v>110597</v>
      </c>
      <c r="E8" s="225">
        <f>'[10]Табела 8'!E9</f>
        <v>111567</v>
      </c>
      <c r="F8" s="170"/>
      <c r="G8" s="170"/>
      <c r="J8" s="4"/>
      <c r="K8" s="4"/>
      <c r="L8" s="4"/>
      <c r="N8" s="5"/>
    </row>
    <row r="9" spans="1:14" ht="12.75" customHeight="1" x14ac:dyDescent="0.25">
      <c r="A9" s="101">
        <v>5</v>
      </c>
      <c r="B9" s="49" t="str">
        <f>'[10]Табела 8'!A10</f>
        <v>Еуролинк</v>
      </c>
      <c r="C9" s="216">
        <f>'[10]Табела 8'!C10</f>
        <v>167620</v>
      </c>
      <c r="D9" s="216">
        <f>'[10]Табела 8'!D10</f>
        <v>50564</v>
      </c>
      <c r="E9" s="225">
        <f>'[10]Табела 8'!E10</f>
        <v>206213</v>
      </c>
      <c r="F9" s="170"/>
      <c r="G9" s="170"/>
      <c r="J9" s="4"/>
      <c r="K9" s="4"/>
      <c r="L9" s="4"/>
      <c r="N9" s="5"/>
    </row>
    <row r="10" spans="1:14" ht="12.75" customHeight="1" x14ac:dyDescent="0.25">
      <c r="A10" s="101">
        <v>6</v>
      </c>
      <c r="B10" s="49" t="str">
        <f>'[10]Табела 8'!A11</f>
        <v>Винер</v>
      </c>
      <c r="C10" s="216">
        <f>'[10]Табела 8'!C11</f>
        <v>135120</v>
      </c>
      <c r="D10" s="216">
        <f>'[10]Табела 8'!D11</f>
        <v>155839</v>
      </c>
      <c r="E10" s="225">
        <f>'[10]Табела 8'!E11</f>
        <v>66422</v>
      </c>
      <c r="F10" s="170"/>
      <c r="G10" s="170"/>
      <c r="J10" s="4"/>
      <c r="K10" s="4"/>
      <c r="L10" s="4"/>
      <c r="N10" s="5"/>
    </row>
    <row r="11" spans="1:14" ht="12.75" customHeight="1" x14ac:dyDescent="0.25">
      <c r="A11" s="101">
        <v>7</v>
      </c>
      <c r="B11" s="49" t="str">
        <f>'[10]Табела 8'!A12</f>
        <v>Граве неживот</v>
      </c>
      <c r="C11" s="216">
        <f>'[10]Табела 8'!C12</f>
        <v>46693</v>
      </c>
      <c r="D11" s="216">
        <f>'[10]Табела 8'!D12</f>
        <v>40812</v>
      </c>
      <c r="E11" s="225">
        <f>'[10]Табела 8'!E12</f>
        <v>89867</v>
      </c>
      <c r="F11" s="170"/>
      <c r="G11" s="170"/>
      <c r="J11" s="4"/>
      <c r="K11" s="4"/>
      <c r="L11" s="4"/>
      <c r="N11" s="5"/>
    </row>
    <row r="12" spans="1:14" ht="12.75" customHeight="1" x14ac:dyDescent="0.25">
      <c r="A12" s="101">
        <v>8</v>
      </c>
      <c r="B12" s="49" t="str">
        <f>'[10]Табела 8'!A13</f>
        <v>Уника</v>
      </c>
      <c r="C12" s="216">
        <f>'[10]Табела 8'!C13</f>
        <v>123606</v>
      </c>
      <c r="D12" s="216">
        <f>'[10]Табела 8'!D13</f>
        <v>193876</v>
      </c>
      <c r="E12" s="225">
        <f>'[10]Табела 8'!E13</f>
        <v>111505</v>
      </c>
      <c r="F12" s="170"/>
      <c r="G12" s="170"/>
      <c r="J12" s="4"/>
      <c r="K12" s="4"/>
      <c r="L12" s="4"/>
      <c r="N12" s="5"/>
    </row>
    <row r="13" spans="1:14" ht="12.75" customHeight="1" x14ac:dyDescent="0.25">
      <c r="A13" s="101">
        <v>9</v>
      </c>
      <c r="B13" s="49" t="str">
        <f>'[10]Табела 8'!A14</f>
        <v>Осигурителна полиса</v>
      </c>
      <c r="C13" s="216">
        <f>'[10]Табела 8'!C14</f>
        <v>147231</v>
      </c>
      <c r="D13" s="216">
        <f>'[10]Табела 8'!D14</f>
        <v>44268</v>
      </c>
      <c r="E13" s="225">
        <f>'[10]Табела 8'!E14</f>
        <v>105164</v>
      </c>
      <c r="F13" s="170"/>
      <c r="G13" s="170"/>
      <c r="J13" s="4"/>
      <c r="K13" s="4"/>
      <c r="L13" s="4"/>
      <c r="N13" s="5"/>
    </row>
    <row r="14" spans="1:14" ht="12.75" customHeight="1" x14ac:dyDescent="0.25">
      <c r="A14" s="101">
        <v>10</v>
      </c>
      <c r="B14" s="49" t="str">
        <f>'[10]Табела 8'!A15</f>
        <v>Халк</v>
      </c>
      <c r="C14" s="216">
        <f>'[10]Табела 8'!C15</f>
        <v>107655</v>
      </c>
      <c r="D14" s="216">
        <f>'[10]Табела 8'!D15</f>
        <v>89517</v>
      </c>
      <c r="E14" s="225">
        <f>'[10]Табела 8'!E15</f>
        <v>120981</v>
      </c>
      <c r="F14" s="170"/>
      <c r="G14" s="170"/>
      <c r="J14" s="4"/>
      <c r="K14" s="4"/>
      <c r="L14" s="4"/>
      <c r="N14" s="5"/>
    </row>
    <row r="15" spans="1:14" ht="12.75" customHeight="1" x14ac:dyDescent="0.25">
      <c r="A15" s="101">
        <v>11</v>
      </c>
      <c r="B15" s="49" t="str">
        <f>'[10]Табела 8'!A16</f>
        <v>Кроација неживот</v>
      </c>
      <c r="C15" s="216">
        <f>'[10]Табела 8'!C16</f>
        <v>89304</v>
      </c>
      <c r="D15" s="216">
        <f>'[10]Табела 8'!D16</f>
        <v>64227</v>
      </c>
      <c r="E15" s="225">
        <f>'[10]Табела 8'!E16</f>
        <v>94314</v>
      </c>
      <c r="F15" s="170"/>
      <c r="G15" s="170"/>
      <c r="J15" s="4"/>
      <c r="K15" s="4"/>
      <c r="L15" s="4"/>
      <c r="N15" s="5"/>
    </row>
    <row r="16" spans="1:14" ht="12.75" customHeight="1" x14ac:dyDescent="0.25">
      <c r="A16" s="114"/>
      <c r="B16" s="116" t="s">
        <v>38</v>
      </c>
      <c r="C16" s="150">
        <f>C17+C18+C19+C20+C21</f>
        <v>191550</v>
      </c>
      <c r="D16" s="150">
        <f>D17+D18+D19+D20+D21</f>
        <v>230845</v>
      </c>
      <c r="E16" s="213">
        <f>E17+E18+E19+E20+E21</f>
        <v>83610</v>
      </c>
      <c r="F16" s="170"/>
      <c r="G16" s="170"/>
      <c r="J16" s="4"/>
      <c r="K16" s="4"/>
      <c r="L16" s="4"/>
      <c r="N16" s="5"/>
    </row>
    <row r="17" spans="1:14" ht="12.75" customHeight="1" x14ac:dyDescent="0.25">
      <c r="A17" s="101">
        <v>12</v>
      </c>
      <c r="B17" s="49" t="str">
        <f>'[10]Табела 8'!A18</f>
        <v>Кроациа живот</v>
      </c>
      <c r="C17" s="50">
        <f>'[10]Табела 8'!C18</f>
        <v>49622</v>
      </c>
      <c r="D17" s="50">
        <f>'[10]Табела 8'!D18</f>
        <v>56723</v>
      </c>
      <c r="E17" s="225">
        <f>'[10]Табела 8'!E18</f>
        <v>43310</v>
      </c>
      <c r="F17" s="170"/>
      <c r="G17" s="170"/>
      <c r="I17" s="6"/>
      <c r="J17" s="4"/>
      <c r="K17" s="4"/>
      <c r="L17" s="4"/>
      <c r="N17" s="5"/>
    </row>
    <row r="18" spans="1:14" ht="12.75" customHeight="1" thickBot="1" x14ac:dyDescent="0.3">
      <c r="A18" s="101">
        <v>13</v>
      </c>
      <c r="B18" s="49" t="str">
        <f>'[10]Табела 8'!A19</f>
        <v>Граве</v>
      </c>
      <c r="C18" s="50">
        <f>'[10]Табела 8'!C19</f>
        <v>38812</v>
      </c>
      <c r="D18" s="50">
        <f>'[10]Табела 8'!D19</f>
        <v>61180</v>
      </c>
      <c r="E18" s="225">
        <f>'[10]Табела 8'!E19</f>
        <v>18498</v>
      </c>
      <c r="F18" s="170"/>
      <c r="G18" s="170"/>
      <c r="I18" s="7"/>
      <c r="J18" s="4"/>
      <c r="K18" s="4"/>
      <c r="L18" s="4"/>
      <c r="N18" s="5"/>
    </row>
    <row r="19" spans="1:14" ht="12.75" customHeight="1" thickTop="1" x14ac:dyDescent="0.25">
      <c r="A19" s="101">
        <v>14</v>
      </c>
      <c r="B19" s="49" t="str">
        <f>'[10]Табела 8'!A20</f>
        <v>Винер живот</v>
      </c>
      <c r="C19" s="50">
        <f>'[10]Табела 8'!C20</f>
        <v>55308</v>
      </c>
      <c r="D19" s="50">
        <f>'[10]Табела 8'!D20</f>
        <v>53788</v>
      </c>
      <c r="E19" s="225">
        <f>'[10]Табела 8'!E20</f>
        <v>9502</v>
      </c>
      <c r="F19" s="170"/>
      <c r="G19" s="170"/>
    </row>
    <row r="20" spans="1:14" ht="12.75" customHeight="1" x14ac:dyDescent="0.25">
      <c r="A20" s="101">
        <v>15</v>
      </c>
      <c r="B20" s="49" t="str">
        <f>'[10]Табела 8'!A21</f>
        <v>Уника живот</v>
      </c>
      <c r="C20" s="50">
        <f>'[10]Табела 8'!C21</f>
        <v>19644</v>
      </c>
      <c r="D20" s="50">
        <f>'[10]Табела 8'!D21</f>
        <v>52320</v>
      </c>
      <c r="E20" s="225">
        <f>'[10]Табела 8'!E21</f>
        <v>3547</v>
      </c>
      <c r="F20" s="170"/>
      <c r="G20" s="170"/>
    </row>
    <row r="21" spans="1:14" ht="12.75" customHeight="1" x14ac:dyDescent="0.25">
      <c r="A21" s="152">
        <v>16</v>
      </c>
      <c r="B21" s="49" t="s">
        <v>94</v>
      </c>
      <c r="C21" s="50">
        <f>'[10]Табела 8'!C23</f>
        <v>28164</v>
      </c>
      <c r="D21" s="50">
        <f>'[10]Табела 8'!D23</f>
        <v>6834</v>
      </c>
      <c r="E21" s="225">
        <f>'[10]Табела 8'!E23</f>
        <v>8753</v>
      </c>
      <c r="F21" s="170"/>
      <c r="G21" s="170"/>
    </row>
    <row r="22" spans="1:14" ht="15.75" thickBot="1" x14ac:dyDescent="0.3">
      <c r="A22" s="102"/>
      <c r="B22" s="117" t="s">
        <v>11</v>
      </c>
      <c r="C22" s="175">
        <f>C4+C16</f>
        <v>1669691</v>
      </c>
      <c r="D22" s="175">
        <f t="shared" ref="D22:E22" si="0">D4+D16</f>
        <v>1352966</v>
      </c>
      <c r="E22" s="206">
        <f t="shared" si="0"/>
        <v>1566167</v>
      </c>
      <c r="F22" s="170"/>
      <c r="G22" s="170"/>
    </row>
    <row r="25" spans="1:14" x14ac:dyDescent="0.25">
      <c r="D25" s="170"/>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7"/>
  <sheetViews>
    <sheetView showGridLines="0" zoomScale="90" zoomScaleNormal="90" workbookViewId="0">
      <selection activeCell="X21" sqref="X21"/>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72" t="s">
        <v>76</v>
      </c>
      <c r="B1" s="372"/>
      <c r="C1" s="372"/>
      <c r="D1" s="372"/>
      <c r="E1" s="372"/>
      <c r="F1" s="372"/>
      <c r="G1" s="372"/>
      <c r="H1" s="372"/>
      <c r="I1" s="372"/>
      <c r="J1" s="372"/>
      <c r="K1" s="372"/>
      <c r="L1" s="372"/>
      <c r="M1" s="372"/>
      <c r="N1" s="372"/>
      <c r="O1" s="372"/>
      <c r="P1" s="372"/>
      <c r="Q1" s="372"/>
      <c r="R1" s="372"/>
      <c r="S1" s="372"/>
      <c r="T1" s="372"/>
      <c r="U1" s="161"/>
      <c r="V1" s="161"/>
    </row>
    <row r="2" spans="1:23" ht="15.75" thickBot="1" x14ac:dyDescent="0.3">
      <c r="T2" s="9" t="s">
        <v>0</v>
      </c>
    </row>
    <row r="3" spans="1:23" ht="21" customHeight="1" x14ac:dyDescent="0.25">
      <c r="A3" s="76"/>
      <c r="B3" s="373" t="s">
        <v>3</v>
      </c>
      <c r="C3" s="373"/>
      <c r="D3" s="373"/>
      <c r="E3" s="373"/>
      <c r="F3" s="373"/>
      <c r="G3" s="373"/>
      <c r="H3" s="373"/>
      <c r="I3" s="373"/>
      <c r="J3" s="373"/>
      <c r="K3" s="373"/>
      <c r="L3" s="373"/>
      <c r="M3" s="341" t="s">
        <v>50</v>
      </c>
      <c r="N3" s="373" t="s">
        <v>27</v>
      </c>
      <c r="O3" s="373"/>
      <c r="P3" s="373"/>
      <c r="Q3" s="373"/>
      <c r="R3" s="254"/>
      <c r="S3" s="341" t="s">
        <v>51</v>
      </c>
      <c r="T3" s="375" t="s">
        <v>11</v>
      </c>
    </row>
    <row r="4" spans="1:23" ht="21" customHeight="1" x14ac:dyDescent="0.25">
      <c r="A4" s="77"/>
      <c r="B4" s="172" t="s">
        <v>61</v>
      </c>
      <c r="C4" s="255" t="s">
        <v>4</v>
      </c>
      <c r="D4" s="78" t="s">
        <v>5</v>
      </c>
      <c r="E4" s="255" t="s">
        <v>6</v>
      </c>
      <c r="F4" s="255" t="s">
        <v>8</v>
      </c>
      <c r="G4" s="255" t="s">
        <v>7</v>
      </c>
      <c r="H4" s="78" t="s">
        <v>105</v>
      </c>
      <c r="I4" s="255" t="s">
        <v>9</v>
      </c>
      <c r="J4" s="78" t="s">
        <v>10</v>
      </c>
      <c r="K4" s="255" t="s">
        <v>95</v>
      </c>
      <c r="L4" s="255" t="s">
        <v>96</v>
      </c>
      <c r="M4" s="374"/>
      <c r="N4" s="255" t="s">
        <v>97</v>
      </c>
      <c r="O4" s="255" t="s">
        <v>29</v>
      </c>
      <c r="P4" s="255" t="s">
        <v>7</v>
      </c>
      <c r="Q4" s="255" t="s">
        <v>9</v>
      </c>
      <c r="R4" s="255" t="s">
        <v>4</v>
      </c>
      <c r="S4" s="374"/>
      <c r="T4" s="376"/>
    </row>
    <row r="5" spans="1:23" ht="22.5" customHeight="1" x14ac:dyDescent="0.25">
      <c r="A5" s="79" t="s">
        <v>98</v>
      </c>
      <c r="B5" s="149">
        <f>'[11]9'!B5</f>
        <v>0</v>
      </c>
      <c r="C5" s="149">
        <f>'[11]9'!C5</f>
        <v>0</v>
      </c>
      <c r="D5" s="149">
        <f>'[11]9'!D5</f>
        <v>0</v>
      </c>
      <c r="E5" s="149">
        <f>'[11]9'!E5</f>
        <v>0</v>
      </c>
      <c r="F5" s="149">
        <f>'[11]9'!F5</f>
        <v>0</v>
      </c>
      <c r="G5" s="149">
        <f>'[11]9'!G5</f>
        <v>0</v>
      </c>
      <c r="H5" s="149">
        <f>'[11]9'!H5</f>
        <v>0</v>
      </c>
      <c r="I5" s="149">
        <f>'[11]9'!I5</f>
        <v>0</v>
      </c>
      <c r="J5" s="149">
        <f>'[11]9'!J5</f>
        <v>0</v>
      </c>
      <c r="K5" s="149">
        <f>'[11]9'!K5</f>
        <v>0</v>
      </c>
      <c r="L5" s="149">
        <f>'[11]9'!L5</f>
        <v>0</v>
      </c>
      <c r="M5" s="260">
        <f>'[11]9'!M5</f>
        <v>0</v>
      </c>
      <c r="N5" s="149">
        <f>'[11]9'!N5</f>
        <v>0</v>
      </c>
      <c r="O5" s="149">
        <f>'[11]9'!O5</f>
        <v>0</v>
      </c>
      <c r="P5" s="149">
        <f>'[11]9'!P5</f>
        <v>0</v>
      </c>
      <c r="Q5" s="149">
        <f>'[11]9'!Q5</f>
        <v>0</v>
      </c>
      <c r="R5" s="149">
        <f>'[11]9'!R5</f>
        <v>0</v>
      </c>
      <c r="S5" s="260">
        <f>'[11]9'!S5</f>
        <v>0</v>
      </c>
      <c r="T5" s="261">
        <f>'[11]9'!T5</f>
        <v>0</v>
      </c>
      <c r="U5" s="15"/>
      <c r="V5" s="15"/>
      <c r="W5" s="8" t="s">
        <v>89</v>
      </c>
    </row>
    <row r="6" spans="1:23" ht="22.5" customHeight="1" x14ac:dyDescent="0.25">
      <c r="A6" s="79" t="s">
        <v>99</v>
      </c>
      <c r="B6" s="149">
        <f>'[11]9'!B6</f>
        <v>837307.19458491181</v>
      </c>
      <c r="C6" s="149">
        <f>'[11]9'!C6</f>
        <v>149713.53791748636</v>
      </c>
      <c r="D6" s="149">
        <f>'[11]9'!D6</f>
        <v>216676.24183171449</v>
      </c>
      <c r="E6" s="149">
        <f>'[11]9'!E6</f>
        <v>222300.28887434211</v>
      </c>
      <c r="F6" s="149">
        <f>'[11]9'!F6</f>
        <v>195326.07999999999</v>
      </c>
      <c r="G6" s="149">
        <f>'[11]9'!G6</f>
        <v>247036.93799999999</v>
      </c>
      <c r="H6" s="149">
        <f>'[11]9'!H6</f>
        <v>359510.74800000002</v>
      </c>
      <c r="I6" s="149">
        <f>'[11]9'!I6</f>
        <v>184002.981</v>
      </c>
      <c r="J6" s="149">
        <f>'[11]9'!J6</f>
        <v>8202.3574716734074</v>
      </c>
      <c r="K6" s="149">
        <f>'[11]9'!K6</f>
        <v>0</v>
      </c>
      <c r="L6" s="149">
        <f>'[11]9'!L6</f>
        <v>397004.32500000001</v>
      </c>
      <c r="M6" s="260">
        <f>'[11]9'!M6</f>
        <v>2817080.6926801284</v>
      </c>
      <c r="N6" s="149">
        <f>'[11]9'!N6</f>
        <v>174925.16250000001</v>
      </c>
      <c r="O6" s="149">
        <f>'[11]9'!O6</f>
        <v>183998.79500000001</v>
      </c>
      <c r="P6" s="149">
        <f>'[11]9'!P6</f>
        <v>356933.59399999998</v>
      </c>
      <c r="Q6" s="149">
        <f>'[11]9'!Q6</f>
        <v>215706.4</v>
      </c>
      <c r="R6" s="149">
        <f>'[11]9'!R6</f>
        <v>246072.48</v>
      </c>
      <c r="S6" s="260">
        <f>'[11]9'!S6</f>
        <v>1177636.4315000002</v>
      </c>
      <c r="T6" s="261">
        <f>'[11]9'!T6</f>
        <v>3994717.1241801288</v>
      </c>
      <c r="U6" s="15"/>
      <c r="V6" s="15"/>
    </row>
    <row r="7" spans="1:23" ht="22.5" customHeight="1" x14ac:dyDescent="0.25">
      <c r="A7" s="79" t="s">
        <v>100</v>
      </c>
      <c r="B7" s="149">
        <f>'[11]9'!B7</f>
        <v>1729.6614530219022</v>
      </c>
      <c r="C7" s="149">
        <f>'[11]9'!C7</f>
        <v>206.20003783397581</v>
      </c>
      <c r="D7" s="149">
        <f>'[11]9'!D7</f>
        <v>0</v>
      </c>
      <c r="E7" s="149">
        <f>'[11]9'!E7</f>
        <v>14475.367647631578</v>
      </c>
      <c r="F7" s="149">
        <f>'[11]9'!F7</f>
        <v>0</v>
      </c>
      <c r="G7" s="149">
        <f>'[11]9'!G7</f>
        <v>0</v>
      </c>
      <c r="H7" s="149">
        <f>'[11]9'!H7</f>
        <v>0</v>
      </c>
      <c r="I7" s="149">
        <f>'[11]9'!I7</f>
        <v>0</v>
      </c>
      <c r="J7" s="149">
        <f>'[11]9'!J7</f>
        <v>0</v>
      </c>
      <c r="K7" s="149">
        <f>'[11]9'!K7</f>
        <v>0</v>
      </c>
      <c r="L7" s="149">
        <f>'[11]9'!L7</f>
        <v>0</v>
      </c>
      <c r="M7" s="260">
        <f>'[11]9'!M7</f>
        <v>16411.229138487455</v>
      </c>
      <c r="N7" s="149">
        <f>'[11]9'!N7</f>
        <v>0</v>
      </c>
      <c r="O7" s="149">
        <f>'[11]9'!O7</f>
        <v>0</v>
      </c>
      <c r="P7" s="149">
        <f>'[11]9'!P7</f>
        <v>0</v>
      </c>
      <c r="Q7" s="149">
        <f>'[11]9'!Q7</f>
        <v>0</v>
      </c>
      <c r="R7" s="149">
        <f>'[11]9'!R7</f>
        <v>0</v>
      </c>
      <c r="S7" s="260">
        <f>'[11]9'!S7</f>
        <v>0</v>
      </c>
      <c r="T7" s="261">
        <f>'[11]9'!T7</f>
        <v>16411.229138487455</v>
      </c>
      <c r="U7" s="15"/>
    </row>
    <row r="8" spans="1:23" ht="22.5" customHeight="1" x14ac:dyDescent="0.25">
      <c r="A8" s="79" t="s">
        <v>101</v>
      </c>
      <c r="B8" s="149">
        <f>'[11]9'!B8</f>
        <v>17812.912902380893</v>
      </c>
      <c r="C8" s="149">
        <f>'[11]9'!C8</f>
        <v>0</v>
      </c>
      <c r="D8" s="149">
        <f>'[11]9'!D8</f>
        <v>12504.482477791116</v>
      </c>
      <c r="E8" s="149">
        <f>'[11]9'!E8</f>
        <v>0</v>
      </c>
      <c r="F8" s="149">
        <f>'[11]9'!F8</f>
        <v>0</v>
      </c>
      <c r="G8" s="149">
        <f>'[11]9'!G8</f>
        <v>0</v>
      </c>
      <c r="H8" s="149">
        <f>'[11]9'!H8</f>
        <v>0</v>
      </c>
      <c r="I8" s="149">
        <f>'[11]9'!I8</f>
        <v>0</v>
      </c>
      <c r="J8" s="149">
        <f>'[11]9'!J8</f>
        <v>0</v>
      </c>
      <c r="K8" s="149">
        <f>'[11]9'!K8</f>
        <v>0</v>
      </c>
      <c r="L8" s="149">
        <f>'[11]9'!L8</f>
        <v>0</v>
      </c>
      <c r="M8" s="260">
        <f>'[11]9'!M8</f>
        <v>30317.395380172009</v>
      </c>
      <c r="N8" s="149">
        <f>'[11]9'!N8</f>
        <v>0</v>
      </c>
      <c r="O8" s="149">
        <f>'[11]9'!O8</f>
        <v>0</v>
      </c>
      <c r="P8" s="149">
        <f>'[11]9'!P8</f>
        <v>0</v>
      </c>
      <c r="Q8" s="149">
        <f>'[11]9'!Q8</f>
        <v>0</v>
      </c>
      <c r="R8" s="149">
        <f>'[11]9'!R8</f>
        <v>0</v>
      </c>
      <c r="S8" s="260">
        <f>'[11]9'!S8</f>
        <v>0</v>
      </c>
      <c r="T8" s="261">
        <f>'[11]9'!T8</f>
        <v>30317.395380172009</v>
      </c>
      <c r="U8" s="15"/>
    </row>
    <row r="9" spans="1:23" ht="22.5" customHeight="1" x14ac:dyDescent="0.25">
      <c r="A9" s="79" t="s">
        <v>102</v>
      </c>
      <c r="B9" s="149">
        <f>'[11]9'!B9</f>
        <v>125.05068486414611</v>
      </c>
      <c r="C9" s="149">
        <f>'[11]9'!C9</f>
        <v>209.27765033896051</v>
      </c>
      <c r="D9" s="149">
        <f>'[11]9'!D9</f>
        <v>3027.1321217941722</v>
      </c>
      <c r="E9" s="149">
        <f>'[11]9'!E9</f>
        <v>0</v>
      </c>
      <c r="F9" s="149">
        <f>'[11]9'!F9</f>
        <v>0</v>
      </c>
      <c r="G9" s="149">
        <f>'[11]9'!G9</f>
        <v>0</v>
      </c>
      <c r="H9" s="149">
        <f>'[11]9'!H9</f>
        <v>0</v>
      </c>
      <c r="I9" s="149">
        <f>'[11]9'!I9</f>
        <v>0</v>
      </c>
      <c r="J9" s="149">
        <f>'[11]9'!J9</f>
        <v>0</v>
      </c>
      <c r="K9" s="149">
        <f>'[11]9'!K9</f>
        <v>645350.98300000001</v>
      </c>
      <c r="L9" s="149">
        <f>'[11]9'!L9</f>
        <v>0</v>
      </c>
      <c r="M9" s="260">
        <f>'[11]9'!M9</f>
        <v>648712.44345699728</v>
      </c>
      <c r="N9" s="149">
        <f>'[11]9'!N9</f>
        <v>9206.5874999999996</v>
      </c>
      <c r="O9" s="149">
        <f>'[11]9'!O9</f>
        <v>0</v>
      </c>
      <c r="P9" s="149">
        <f>'[11]9'!P9</f>
        <v>0</v>
      </c>
      <c r="Q9" s="149">
        <f>'[11]9'!Q9</f>
        <v>0</v>
      </c>
      <c r="R9" s="149">
        <f>'[11]9'!R9</f>
        <v>61518.12</v>
      </c>
      <c r="S9" s="260">
        <f>'[11]9'!S9</f>
        <v>70724.707500000004</v>
      </c>
      <c r="T9" s="261">
        <f>'[11]9'!T9</f>
        <v>719437.1509569973</v>
      </c>
      <c r="U9" s="15"/>
    </row>
    <row r="10" spans="1:23" ht="22.5" customHeight="1" x14ac:dyDescent="0.25">
      <c r="A10" s="79" t="s">
        <v>93</v>
      </c>
      <c r="B10" s="149">
        <f>'[11]9'!B10</f>
        <v>29649.393568729774</v>
      </c>
      <c r="C10" s="149">
        <f>'[11]9'!C10</f>
        <v>35094.015394340684</v>
      </c>
      <c r="D10" s="149">
        <f>'[11]9'!D10</f>
        <v>1864.8155687002072</v>
      </c>
      <c r="E10" s="149">
        <f>'[11]9'!E10</f>
        <v>1347.2744780263158</v>
      </c>
      <c r="F10" s="149">
        <f>'[11]9'!F10</f>
        <v>0</v>
      </c>
      <c r="G10" s="149">
        <f>'[11]9'!G10</f>
        <v>0</v>
      </c>
      <c r="H10" s="149">
        <f>'[11]9'!H10</f>
        <v>0</v>
      </c>
      <c r="I10" s="149">
        <f>'[11]9'!I10</f>
        <v>0</v>
      </c>
      <c r="J10" s="149">
        <f>'[11]9'!J10</f>
        <v>176494.01052832656</v>
      </c>
      <c r="K10" s="149">
        <f>'[11]9'!K10</f>
        <v>0</v>
      </c>
      <c r="L10" s="149">
        <f>'[11]9'!L10</f>
        <v>0</v>
      </c>
      <c r="M10" s="260">
        <f>'[11]9'!M10</f>
        <v>244449.50953812353</v>
      </c>
      <c r="N10" s="149">
        <f>'[11]9'!N10</f>
        <v>0</v>
      </c>
      <c r="O10" s="149">
        <f>'[11]9'!O10</f>
        <v>0</v>
      </c>
      <c r="P10" s="149">
        <f>'[11]9'!P10</f>
        <v>0</v>
      </c>
      <c r="Q10" s="149">
        <f>'[11]9'!Q10</f>
        <v>0</v>
      </c>
      <c r="R10" s="149">
        <f>'[11]9'!R10</f>
        <v>0</v>
      </c>
      <c r="S10" s="260">
        <f>'[11]9'!S10</f>
        <v>0</v>
      </c>
      <c r="T10" s="261">
        <f>'[11]9'!T10</f>
        <v>244449.50953812353</v>
      </c>
    </row>
    <row r="11" spans="1:23" ht="22.5" customHeight="1" x14ac:dyDescent="0.25">
      <c r="A11" s="79" t="s">
        <v>103</v>
      </c>
      <c r="B11" s="149">
        <f>'[11]9'!B11</f>
        <v>1683.8508060914726</v>
      </c>
      <c r="C11" s="149">
        <f>'[11]9'!C11</f>
        <v>0</v>
      </c>
      <c r="D11" s="149">
        <f>'[11]9'!D11</f>
        <v>0</v>
      </c>
      <c r="E11" s="149">
        <f>'[11]9'!E11</f>
        <v>0</v>
      </c>
      <c r="F11" s="149">
        <f>'[11]9'!F11</f>
        <v>0</v>
      </c>
      <c r="G11" s="149">
        <f>'[11]9'!G11</f>
        <v>0</v>
      </c>
      <c r="H11" s="149">
        <f>'[11]9'!H11</f>
        <v>0</v>
      </c>
      <c r="I11" s="149">
        <f>'[11]9'!I11</f>
        <v>0</v>
      </c>
      <c r="J11" s="149">
        <f>'[11]9'!J11</f>
        <v>0</v>
      </c>
      <c r="K11" s="149">
        <f>'[11]9'!K11</f>
        <v>0</v>
      </c>
      <c r="L11" s="149">
        <f>'[11]9'!L11</f>
        <v>0</v>
      </c>
      <c r="M11" s="260">
        <f>'[11]9'!M11</f>
        <v>1683.8508060914726</v>
      </c>
      <c r="N11" s="149">
        <f>'[11]9'!N11</f>
        <v>0</v>
      </c>
      <c r="O11" s="149">
        <f>'[11]9'!O11</f>
        <v>0</v>
      </c>
      <c r="P11" s="149">
        <f>'[11]9'!P11</f>
        <v>0</v>
      </c>
      <c r="Q11" s="149">
        <f>'[11]9'!Q11</f>
        <v>0</v>
      </c>
      <c r="R11" s="149">
        <f>'[11]9'!R11</f>
        <v>0</v>
      </c>
      <c r="S11" s="260">
        <f>'[11]9'!S11</f>
        <v>0</v>
      </c>
      <c r="T11" s="261">
        <f>'[11]9'!T11</f>
        <v>1683.8508060914726</v>
      </c>
    </row>
    <row r="12" spans="1:23" ht="22.5" customHeight="1" thickBot="1" x14ac:dyDescent="0.3">
      <c r="A12" s="173" t="s">
        <v>11</v>
      </c>
      <c r="B12" s="263">
        <f>'[11]9'!B12</f>
        <v>888308.06400000001</v>
      </c>
      <c r="C12" s="263">
        <f>'[11]9'!C12</f>
        <v>185223.03099999996</v>
      </c>
      <c r="D12" s="263">
        <f>'[11]9'!D12</f>
        <v>234072.67199999996</v>
      </c>
      <c r="E12" s="263">
        <f>'[11]9'!E12</f>
        <v>238122.93100000001</v>
      </c>
      <c r="F12" s="263">
        <f>'[11]9'!F12</f>
        <v>195326.07999999999</v>
      </c>
      <c r="G12" s="263">
        <f>'[11]9'!G12</f>
        <v>247036.93799999999</v>
      </c>
      <c r="H12" s="263">
        <f>'[11]9'!H12</f>
        <v>359510.74800000002</v>
      </c>
      <c r="I12" s="263">
        <f>'[11]9'!I12</f>
        <v>184002.981</v>
      </c>
      <c r="J12" s="263">
        <f>'[11]9'!J12</f>
        <v>184696.36799999996</v>
      </c>
      <c r="K12" s="263">
        <f>'[11]9'!K12</f>
        <v>645350.98300000001</v>
      </c>
      <c r="L12" s="263">
        <f>'[11]9'!L12</f>
        <v>397004.32500000001</v>
      </c>
      <c r="M12" s="174">
        <f>'[11]9'!M12</f>
        <v>3758655.1210000003</v>
      </c>
      <c r="N12" s="263">
        <f>'[11]9'!N12</f>
        <v>184131.75</v>
      </c>
      <c r="O12" s="263">
        <f>'[11]9'!O12</f>
        <v>183998.79500000001</v>
      </c>
      <c r="P12" s="263">
        <f>'[11]9'!P12</f>
        <v>356933.59399999998</v>
      </c>
      <c r="Q12" s="263">
        <f>'[11]9'!Q12</f>
        <v>215706.4</v>
      </c>
      <c r="R12" s="263">
        <f>'[11]9'!R12</f>
        <v>307590.60000000003</v>
      </c>
      <c r="S12" s="174">
        <f>'[11]9'!S12</f>
        <v>1248361.139</v>
      </c>
      <c r="T12" s="262">
        <f>'[11]9'!T12</f>
        <v>5007016.2600000007</v>
      </c>
    </row>
    <row r="31" spans="1:21" s="162" customFormat="1" x14ac:dyDescent="0.25">
      <c r="A31" s="8"/>
      <c r="B31" s="8"/>
      <c r="C31" s="8"/>
      <c r="D31" s="8"/>
      <c r="E31" s="8"/>
      <c r="F31" s="8"/>
      <c r="G31" s="8"/>
      <c r="H31" s="8"/>
      <c r="I31" s="8"/>
      <c r="J31" s="8"/>
      <c r="K31" s="8"/>
      <c r="L31" s="8"/>
      <c r="M31" s="8"/>
      <c r="N31" s="8"/>
      <c r="O31" s="8"/>
      <c r="P31" s="8"/>
      <c r="Q31" s="8"/>
      <c r="R31" s="8"/>
      <c r="S31" s="8"/>
      <c r="T31" s="8"/>
      <c r="U31" s="8"/>
    </row>
    <row r="32" spans="1:21" s="162" customFormat="1" x14ac:dyDescent="0.25">
      <c r="A32" s="8"/>
      <c r="B32" s="8"/>
      <c r="C32" s="8"/>
      <c r="D32" s="8"/>
      <c r="E32" s="8"/>
      <c r="F32" s="8"/>
      <c r="G32" s="8"/>
      <c r="H32" s="8"/>
      <c r="I32" s="8"/>
      <c r="J32" s="8"/>
      <c r="K32" s="8"/>
      <c r="L32" s="8"/>
      <c r="M32" s="8"/>
      <c r="N32" s="8"/>
      <c r="O32" s="8"/>
      <c r="P32" s="8"/>
      <c r="Q32" s="8"/>
      <c r="R32" s="8"/>
      <c r="S32" s="8"/>
      <c r="T32" s="8"/>
      <c r="U32" s="8"/>
    </row>
    <row r="33" spans="1:21" s="163" customFormat="1" x14ac:dyDescent="0.25">
      <c r="A33" s="138"/>
      <c r="B33" s="138"/>
      <c r="C33" s="138"/>
      <c r="D33" s="138"/>
      <c r="E33" s="138"/>
      <c r="F33" s="138"/>
      <c r="G33" s="138"/>
      <c r="H33" s="138"/>
      <c r="I33" s="138"/>
      <c r="J33" s="138"/>
      <c r="K33" s="138"/>
      <c r="L33" s="138"/>
      <c r="M33" s="138"/>
      <c r="N33" s="138"/>
      <c r="O33" s="138"/>
      <c r="P33" s="138"/>
      <c r="Q33" s="138"/>
      <c r="R33" s="138"/>
      <c r="S33" s="138"/>
      <c r="T33" s="138"/>
      <c r="U33" s="138"/>
    </row>
    <row r="34" spans="1:21" s="138" customFormat="1" x14ac:dyDescent="0.25"/>
    <row r="35" spans="1:21" s="138" customFormat="1" x14ac:dyDescent="0.25"/>
    <row r="36" spans="1:21" s="138" customFormat="1" x14ac:dyDescent="0.25"/>
    <row r="37" spans="1:21" s="138" customFormat="1" x14ac:dyDescent="0.25"/>
    <row r="38" spans="1:21" s="138" customFormat="1" x14ac:dyDescent="0.25"/>
    <row r="39" spans="1:21" s="138" customFormat="1" x14ac:dyDescent="0.25"/>
    <row r="40" spans="1:21" s="138" customFormat="1" x14ac:dyDescent="0.25"/>
    <row r="41" spans="1:21" s="138" customFormat="1" x14ac:dyDescent="0.25"/>
    <row r="42" spans="1:21" s="138" customFormat="1" x14ac:dyDescent="0.25"/>
    <row r="43" spans="1:21" s="138" customFormat="1" x14ac:dyDescent="0.25"/>
    <row r="44" spans="1:21" s="138" customFormat="1" x14ac:dyDescent="0.25">
      <c r="A44" s="163"/>
      <c r="B44" s="163"/>
      <c r="C44" s="163"/>
      <c r="D44" s="163"/>
      <c r="E44" s="163"/>
      <c r="F44" s="163"/>
      <c r="G44" s="163"/>
      <c r="H44" s="163"/>
      <c r="I44" s="163"/>
      <c r="J44" s="163"/>
      <c r="K44" s="163"/>
      <c r="L44" s="163"/>
      <c r="M44" s="163"/>
      <c r="N44" s="163"/>
      <c r="O44" s="163"/>
      <c r="P44" s="163"/>
      <c r="Q44" s="163"/>
      <c r="R44" s="163"/>
      <c r="S44" s="163"/>
      <c r="T44" s="163"/>
      <c r="U44" s="163"/>
    </row>
    <row r="45" spans="1:21" s="138" customFormat="1" x14ac:dyDescent="0.25">
      <c r="A45" s="163"/>
      <c r="B45" s="163"/>
      <c r="C45" s="163"/>
      <c r="D45" s="163"/>
      <c r="E45" s="163"/>
      <c r="F45" s="163"/>
      <c r="G45" s="163"/>
      <c r="H45" s="163"/>
      <c r="I45" s="163"/>
      <c r="J45" s="163"/>
      <c r="K45" s="163"/>
      <c r="L45" s="163"/>
      <c r="M45" s="163"/>
      <c r="N45" s="163"/>
      <c r="O45" s="163"/>
      <c r="P45" s="163"/>
      <c r="Q45" s="163"/>
      <c r="R45" s="163"/>
      <c r="S45" s="163"/>
      <c r="T45" s="163"/>
      <c r="U45" s="163"/>
    </row>
    <row r="46" spans="1:21" s="138" customFormat="1" x14ac:dyDescent="0.25"/>
    <row r="47" spans="1:21" s="138" customFormat="1" x14ac:dyDescent="0.25"/>
    <row r="48" spans="1:21" s="163" customFormat="1" x14ac:dyDescent="0.25"/>
    <row r="49" spans="1:21" s="163" customFormat="1" x14ac:dyDescent="0.25">
      <c r="A49" s="238"/>
      <c r="B49" s="239"/>
      <c r="C49" s="240"/>
      <c r="D49" s="239"/>
      <c r="E49" s="239"/>
      <c r="F49" s="239"/>
      <c r="G49" s="239"/>
      <c r="H49" s="239"/>
      <c r="I49" s="240"/>
      <c r="J49" s="239"/>
      <c r="K49" s="239"/>
      <c r="L49" s="241"/>
      <c r="M49" s="241"/>
      <c r="N49" s="241"/>
      <c r="O49" s="241"/>
    </row>
    <row r="50" spans="1:21" s="162" customFormat="1" x14ac:dyDescent="0.25">
      <c r="A50" s="190"/>
      <c r="B50" s="190"/>
      <c r="C50" s="190"/>
      <c r="D50" s="190"/>
      <c r="E50" s="190"/>
      <c r="F50" s="190"/>
      <c r="G50" s="190"/>
      <c r="H50" s="190"/>
      <c r="I50" s="190"/>
      <c r="J50" s="190"/>
      <c r="K50" s="190"/>
      <c r="L50" s="190"/>
      <c r="M50" s="190"/>
      <c r="N50" s="190"/>
      <c r="O50" s="178"/>
    </row>
    <row r="51" spans="1:21" s="162" customFormat="1" ht="33.75" customHeight="1" x14ac:dyDescent="0.25">
      <c r="A51" s="176"/>
      <c r="B51" s="177" t="str">
        <f>B4</f>
        <v>Македонија</v>
      </c>
      <c r="C51" s="177" t="str">
        <f t="shared" ref="C51:L51" si="0">C4</f>
        <v>Триглав</v>
      </c>
      <c r="D51" s="177" t="str">
        <f t="shared" si="0"/>
        <v>Сава</v>
      </c>
      <c r="E51" s="177" t="str">
        <f t="shared" si="0"/>
        <v>Евроинс</v>
      </c>
      <c r="F51" s="177" t="str">
        <f t="shared" si="0"/>
        <v>Еуролинк</v>
      </c>
      <c r="G51" s="177" t="str">
        <f t="shared" si="0"/>
        <v>Винер</v>
      </c>
      <c r="H51" s="177" t="str">
        <f t="shared" si="0"/>
        <v>Граве неживот</v>
      </c>
      <c r="I51" s="177" t="str">
        <f t="shared" si="0"/>
        <v>Уника</v>
      </c>
      <c r="J51" s="177" t="str">
        <f t="shared" si="0"/>
        <v>Осиг. полиса</v>
      </c>
      <c r="K51" s="177" t="str">
        <f t="shared" si="0"/>
        <v>Халк</v>
      </c>
      <c r="L51" s="177" t="str">
        <f t="shared" si="0"/>
        <v>Кроациjа</v>
      </c>
      <c r="M51" s="179" t="s">
        <v>39</v>
      </c>
      <c r="N51" s="179" t="s">
        <v>29</v>
      </c>
      <c r="O51" s="179" t="s">
        <v>7</v>
      </c>
      <c r="P51" s="179" t="s">
        <v>9</v>
      </c>
      <c r="Q51" s="179" t="s">
        <v>4</v>
      </c>
    </row>
    <row r="52" spans="1:21" s="162" customFormat="1" ht="23.25" x14ac:dyDescent="0.25">
      <c r="A52" s="180" t="s">
        <v>98</v>
      </c>
      <c r="B52" s="181">
        <f>B5/B$12</f>
        <v>0</v>
      </c>
      <c r="C52" s="181">
        <f t="shared" ref="C52:L52" si="1">C5/C$12</f>
        <v>0</v>
      </c>
      <c r="D52" s="181">
        <f t="shared" si="1"/>
        <v>0</v>
      </c>
      <c r="E52" s="181">
        <f t="shared" si="1"/>
        <v>0</v>
      </c>
      <c r="F52" s="181">
        <f t="shared" si="1"/>
        <v>0</v>
      </c>
      <c r="G52" s="181">
        <f t="shared" si="1"/>
        <v>0</v>
      </c>
      <c r="H52" s="181">
        <f t="shared" si="1"/>
        <v>0</v>
      </c>
      <c r="I52" s="181">
        <f t="shared" si="1"/>
        <v>0</v>
      </c>
      <c r="J52" s="181">
        <f t="shared" si="1"/>
        <v>0</v>
      </c>
      <c r="K52" s="181">
        <f t="shared" si="1"/>
        <v>0</v>
      </c>
      <c r="L52" s="181">
        <f t="shared" si="1"/>
        <v>0</v>
      </c>
      <c r="M52" s="181">
        <f>N5/N$12</f>
        <v>0</v>
      </c>
      <c r="N52" s="181">
        <f t="shared" ref="N52:Q52" si="2">O5/O$12</f>
        <v>0</v>
      </c>
      <c r="O52" s="181">
        <f t="shared" si="2"/>
        <v>0</v>
      </c>
      <c r="P52" s="181">
        <f t="shared" si="2"/>
        <v>0</v>
      </c>
      <c r="Q52" s="181">
        <f t="shared" si="2"/>
        <v>0</v>
      </c>
    </row>
    <row r="53" spans="1:21" s="162" customFormat="1" ht="23.25" x14ac:dyDescent="0.25">
      <c r="A53" s="180" t="s">
        <v>99</v>
      </c>
      <c r="B53" s="181">
        <f t="shared" ref="B53:L59" si="3">B6/B$12</f>
        <v>0.9425865063236798</v>
      </c>
      <c r="C53" s="181">
        <f t="shared" si="3"/>
        <v>0.80828791705436676</v>
      </c>
      <c r="D53" s="181">
        <f t="shared" si="3"/>
        <v>0.92567936265415263</v>
      </c>
      <c r="E53" s="181">
        <f t="shared" si="3"/>
        <v>0.9335526315789473</v>
      </c>
      <c r="F53" s="181">
        <f t="shared" si="3"/>
        <v>1</v>
      </c>
      <c r="G53" s="181">
        <f t="shared" si="3"/>
        <v>1</v>
      </c>
      <c r="H53" s="181">
        <f t="shared" si="3"/>
        <v>1</v>
      </c>
      <c r="I53" s="181">
        <f t="shared" si="3"/>
        <v>1</v>
      </c>
      <c r="J53" s="181">
        <f t="shared" si="3"/>
        <v>4.4409955433847022E-2</v>
      </c>
      <c r="K53" s="181">
        <f t="shared" si="3"/>
        <v>0</v>
      </c>
      <c r="L53" s="181">
        <f t="shared" si="3"/>
        <v>1</v>
      </c>
      <c r="M53" s="181">
        <f t="shared" ref="M53:Q59" si="4">N6/N$12</f>
        <v>0.95000000000000007</v>
      </c>
      <c r="N53" s="181">
        <f t="shared" si="4"/>
        <v>1</v>
      </c>
      <c r="O53" s="181">
        <f t="shared" si="4"/>
        <v>1</v>
      </c>
      <c r="P53" s="181">
        <f t="shared" si="4"/>
        <v>1</v>
      </c>
      <c r="Q53" s="181">
        <f t="shared" si="4"/>
        <v>0.79999999999999993</v>
      </c>
    </row>
    <row r="54" spans="1:21" s="162" customFormat="1" x14ac:dyDescent="0.25">
      <c r="A54" s="180" t="s">
        <v>100</v>
      </c>
      <c r="B54" s="181">
        <f t="shared" si="3"/>
        <v>1.9471414513939414E-3</v>
      </c>
      <c r="C54" s="181">
        <f t="shared" si="3"/>
        <v>1.1132526917453146E-3</v>
      </c>
      <c r="D54" s="181">
        <f t="shared" si="3"/>
        <v>0</v>
      </c>
      <c r="E54" s="181">
        <f t="shared" si="3"/>
        <v>6.0789473684210518E-2</v>
      </c>
      <c r="F54" s="181">
        <f t="shared" si="3"/>
        <v>0</v>
      </c>
      <c r="G54" s="181">
        <f t="shared" si="3"/>
        <v>0</v>
      </c>
      <c r="H54" s="181">
        <f t="shared" si="3"/>
        <v>0</v>
      </c>
      <c r="I54" s="181">
        <f t="shared" si="3"/>
        <v>0</v>
      </c>
      <c r="J54" s="181">
        <f t="shared" si="3"/>
        <v>0</v>
      </c>
      <c r="K54" s="181">
        <f t="shared" si="3"/>
        <v>0</v>
      </c>
      <c r="L54" s="181">
        <f t="shared" si="3"/>
        <v>0</v>
      </c>
      <c r="M54" s="181">
        <f t="shared" si="4"/>
        <v>0</v>
      </c>
      <c r="N54" s="181">
        <f t="shared" si="4"/>
        <v>0</v>
      </c>
      <c r="O54" s="181">
        <f t="shared" si="4"/>
        <v>0</v>
      </c>
      <c r="P54" s="181">
        <f t="shared" si="4"/>
        <v>0</v>
      </c>
      <c r="Q54" s="181">
        <f t="shared" si="4"/>
        <v>0</v>
      </c>
    </row>
    <row r="55" spans="1:21" s="162" customFormat="1" ht="23.25" x14ac:dyDescent="0.25">
      <c r="A55" s="180" t="s">
        <v>101</v>
      </c>
      <c r="B55" s="181">
        <f t="shared" si="3"/>
        <v>2.005262996507132E-2</v>
      </c>
      <c r="C55" s="181">
        <f t="shared" si="3"/>
        <v>0</v>
      </c>
      <c r="D55" s="181">
        <f t="shared" si="3"/>
        <v>5.3421368547418975E-2</v>
      </c>
      <c r="E55" s="181">
        <f t="shared" si="3"/>
        <v>0</v>
      </c>
      <c r="F55" s="181">
        <f t="shared" si="3"/>
        <v>0</v>
      </c>
      <c r="G55" s="181">
        <f t="shared" si="3"/>
        <v>0</v>
      </c>
      <c r="H55" s="181">
        <f t="shared" si="3"/>
        <v>0</v>
      </c>
      <c r="I55" s="181">
        <f t="shared" si="3"/>
        <v>0</v>
      </c>
      <c r="J55" s="181">
        <f t="shared" si="3"/>
        <v>0</v>
      </c>
      <c r="K55" s="181">
        <f t="shared" si="3"/>
        <v>0</v>
      </c>
      <c r="L55" s="181">
        <f t="shared" si="3"/>
        <v>0</v>
      </c>
      <c r="M55" s="181">
        <f t="shared" si="4"/>
        <v>0</v>
      </c>
      <c r="N55" s="181">
        <f t="shared" si="4"/>
        <v>0</v>
      </c>
      <c r="O55" s="181">
        <f t="shared" si="4"/>
        <v>0</v>
      </c>
      <c r="P55" s="181">
        <f t="shared" si="4"/>
        <v>0</v>
      </c>
      <c r="Q55" s="181">
        <f t="shared" si="4"/>
        <v>0</v>
      </c>
    </row>
    <row r="56" spans="1:21" s="162" customFormat="1" ht="23.25" x14ac:dyDescent="0.25">
      <c r="A56" s="180" t="s">
        <v>102</v>
      </c>
      <c r="B56" s="181">
        <f t="shared" si="3"/>
        <v>1.4077400614945459E-4</v>
      </c>
      <c r="C56" s="181">
        <f t="shared" si="3"/>
        <v>1.1298684035624088E-3</v>
      </c>
      <c r="D56" s="181">
        <f t="shared" si="3"/>
        <v>1.2932445705554952E-2</v>
      </c>
      <c r="E56" s="181">
        <f t="shared" si="3"/>
        <v>0</v>
      </c>
      <c r="F56" s="181">
        <f t="shared" si="3"/>
        <v>0</v>
      </c>
      <c r="G56" s="181">
        <f t="shared" si="3"/>
        <v>0</v>
      </c>
      <c r="H56" s="181">
        <f t="shared" si="3"/>
        <v>0</v>
      </c>
      <c r="I56" s="181">
        <f t="shared" si="3"/>
        <v>0</v>
      </c>
      <c r="J56" s="181">
        <f t="shared" si="3"/>
        <v>0</v>
      </c>
      <c r="K56" s="181">
        <f t="shared" si="3"/>
        <v>1</v>
      </c>
      <c r="L56" s="181">
        <f t="shared" si="3"/>
        <v>0</v>
      </c>
      <c r="M56" s="181">
        <f t="shared" si="4"/>
        <v>4.9999999999999996E-2</v>
      </c>
      <c r="N56" s="181">
        <f t="shared" si="4"/>
        <v>0</v>
      </c>
      <c r="O56" s="181">
        <f t="shared" si="4"/>
        <v>0</v>
      </c>
      <c r="P56" s="181">
        <f t="shared" si="4"/>
        <v>0</v>
      </c>
      <c r="Q56" s="181">
        <f t="shared" si="4"/>
        <v>0.19999999999999998</v>
      </c>
    </row>
    <row r="57" spans="1:21" s="162" customFormat="1" x14ac:dyDescent="0.25">
      <c r="A57" s="180" t="s">
        <v>93</v>
      </c>
      <c r="B57" s="181">
        <f t="shared" si="3"/>
        <v>3.337737747783158E-2</v>
      </c>
      <c r="C57" s="181">
        <f t="shared" si="3"/>
        <v>0.18946896185032569</v>
      </c>
      <c r="D57" s="181">
        <f t="shared" si="3"/>
        <v>7.966823092873514E-3</v>
      </c>
      <c r="E57" s="181">
        <f t="shared" si="3"/>
        <v>5.6578947368421048E-3</v>
      </c>
      <c r="F57" s="181">
        <f t="shared" si="3"/>
        <v>0</v>
      </c>
      <c r="G57" s="181">
        <f t="shared" si="3"/>
        <v>0</v>
      </c>
      <c r="H57" s="181">
        <f t="shared" si="3"/>
        <v>0</v>
      </c>
      <c r="I57" s="181">
        <f t="shared" si="3"/>
        <v>0</v>
      </c>
      <c r="J57" s="181">
        <f t="shared" si="3"/>
        <v>0.95559004456615304</v>
      </c>
      <c r="K57" s="181">
        <f t="shared" si="3"/>
        <v>0</v>
      </c>
      <c r="L57" s="181">
        <f t="shared" si="3"/>
        <v>0</v>
      </c>
      <c r="M57" s="181">
        <f t="shared" si="4"/>
        <v>0</v>
      </c>
      <c r="N57" s="181">
        <f t="shared" si="4"/>
        <v>0</v>
      </c>
      <c r="O57" s="181">
        <f t="shared" si="4"/>
        <v>0</v>
      </c>
      <c r="P57" s="181">
        <f t="shared" si="4"/>
        <v>0</v>
      </c>
      <c r="Q57" s="181">
        <f t="shared" si="4"/>
        <v>0</v>
      </c>
    </row>
    <row r="58" spans="1:21" s="162" customFormat="1" x14ac:dyDescent="0.25">
      <c r="A58" s="180" t="s">
        <v>103</v>
      </c>
      <c r="B58" s="181">
        <f t="shared" si="3"/>
        <v>1.8955707758738444E-3</v>
      </c>
      <c r="C58" s="181">
        <f t="shared" si="3"/>
        <v>0</v>
      </c>
      <c r="D58" s="181">
        <f t="shared" si="3"/>
        <v>0</v>
      </c>
      <c r="E58" s="181">
        <f t="shared" si="3"/>
        <v>0</v>
      </c>
      <c r="F58" s="181">
        <f t="shared" si="3"/>
        <v>0</v>
      </c>
      <c r="G58" s="181">
        <f t="shared" si="3"/>
        <v>0</v>
      </c>
      <c r="H58" s="181">
        <f t="shared" si="3"/>
        <v>0</v>
      </c>
      <c r="I58" s="181">
        <f t="shared" si="3"/>
        <v>0</v>
      </c>
      <c r="J58" s="181">
        <f t="shared" si="3"/>
        <v>0</v>
      </c>
      <c r="K58" s="181">
        <f t="shared" si="3"/>
        <v>0</v>
      </c>
      <c r="L58" s="181">
        <f t="shared" si="3"/>
        <v>0</v>
      </c>
      <c r="M58" s="181">
        <f t="shared" si="4"/>
        <v>0</v>
      </c>
      <c r="N58" s="181">
        <f t="shared" si="4"/>
        <v>0</v>
      </c>
      <c r="O58" s="181">
        <f t="shared" si="4"/>
        <v>0</v>
      </c>
      <c r="P58" s="181">
        <f t="shared" si="4"/>
        <v>0</v>
      </c>
      <c r="Q58" s="181">
        <f t="shared" si="4"/>
        <v>0</v>
      </c>
    </row>
    <row r="59" spans="1:21" s="182" customFormat="1" x14ac:dyDescent="0.25">
      <c r="A59" s="180" t="s">
        <v>11</v>
      </c>
      <c r="B59" s="181">
        <f t="shared" si="3"/>
        <v>1</v>
      </c>
      <c r="C59" s="181">
        <f t="shared" si="3"/>
        <v>1</v>
      </c>
      <c r="D59" s="181">
        <f t="shared" si="3"/>
        <v>1</v>
      </c>
      <c r="E59" s="181">
        <f t="shared" si="3"/>
        <v>1</v>
      </c>
      <c r="F59" s="181">
        <f t="shared" si="3"/>
        <v>1</v>
      </c>
      <c r="G59" s="181">
        <f t="shared" si="3"/>
        <v>1</v>
      </c>
      <c r="H59" s="181">
        <f t="shared" si="3"/>
        <v>1</v>
      </c>
      <c r="I59" s="181">
        <f t="shared" si="3"/>
        <v>1</v>
      </c>
      <c r="J59" s="181">
        <f t="shared" si="3"/>
        <v>1</v>
      </c>
      <c r="K59" s="181">
        <f t="shared" si="3"/>
        <v>1</v>
      </c>
      <c r="L59" s="181">
        <f t="shared" si="3"/>
        <v>1</v>
      </c>
      <c r="M59" s="181">
        <f t="shared" si="4"/>
        <v>1</v>
      </c>
      <c r="N59" s="181">
        <f t="shared" si="4"/>
        <v>1</v>
      </c>
      <c r="O59" s="181">
        <f t="shared" si="4"/>
        <v>1</v>
      </c>
      <c r="P59" s="181">
        <f t="shared" si="4"/>
        <v>1</v>
      </c>
      <c r="Q59" s="181">
        <f t="shared" si="4"/>
        <v>1</v>
      </c>
      <c r="R59" s="162"/>
      <c r="S59" s="162"/>
      <c r="T59" s="162"/>
      <c r="U59" s="162"/>
    </row>
    <row r="60" spans="1:21" s="182" customFormat="1" x14ac:dyDescent="0.25"/>
    <row r="61" spans="1:21" s="182" customFormat="1" x14ac:dyDescent="0.25"/>
    <row r="62" spans="1:21" s="182" customFormat="1" x14ac:dyDescent="0.25"/>
    <row r="63" spans="1:21" s="182" customFormat="1" ht="23.25" x14ac:dyDescent="0.25">
      <c r="A63" s="183" t="s">
        <v>98</v>
      </c>
      <c r="B63" s="181">
        <v>0</v>
      </c>
      <c r="C63" s="181">
        <v>0</v>
      </c>
      <c r="D63" s="181">
        <v>0</v>
      </c>
      <c r="E63" s="181">
        <v>0</v>
      </c>
      <c r="F63" s="181">
        <v>0</v>
      </c>
      <c r="G63" s="181">
        <v>0</v>
      </c>
      <c r="H63" s="181">
        <v>0</v>
      </c>
      <c r="I63" s="181">
        <v>0</v>
      </c>
      <c r="J63" s="181">
        <v>0</v>
      </c>
      <c r="K63" s="181">
        <v>0</v>
      </c>
      <c r="L63" s="181">
        <v>0</v>
      </c>
      <c r="M63" s="181">
        <v>0</v>
      </c>
      <c r="N63" s="181">
        <v>0</v>
      </c>
      <c r="O63" s="181">
        <v>0</v>
      </c>
      <c r="P63" s="181">
        <v>0</v>
      </c>
      <c r="Q63" s="181">
        <v>0</v>
      </c>
    </row>
    <row r="64" spans="1:21" s="182" customFormat="1" ht="23.25" x14ac:dyDescent="0.25">
      <c r="A64" s="183" t="s">
        <v>99</v>
      </c>
      <c r="B64" s="181">
        <v>0.9425865063236798</v>
      </c>
      <c r="C64" s="181">
        <v>0.8045327661837034</v>
      </c>
      <c r="D64" s="181">
        <v>0.92567936265415263</v>
      </c>
      <c r="E64" s="181">
        <v>0.9335526315789473</v>
      </c>
      <c r="F64" s="181">
        <v>1</v>
      </c>
      <c r="G64" s="181">
        <v>1</v>
      </c>
      <c r="H64" s="181">
        <v>1</v>
      </c>
      <c r="I64" s="181">
        <v>1</v>
      </c>
      <c r="J64" s="181">
        <v>4.4409955433847022E-2</v>
      </c>
      <c r="K64" s="181">
        <v>0</v>
      </c>
      <c r="L64" s="181">
        <v>1</v>
      </c>
      <c r="M64" s="181">
        <v>0.95000000000000007</v>
      </c>
      <c r="N64" s="181">
        <v>1</v>
      </c>
      <c r="O64" s="181">
        <v>1</v>
      </c>
      <c r="P64" s="181">
        <v>1</v>
      </c>
      <c r="Q64" s="181">
        <v>0.79999999999999993</v>
      </c>
    </row>
    <row r="65" spans="1:20" s="182" customFormat="1" x14ac:dyDescent="0.25">
      <c r="A65" s="183" t="s">
        <v>100</v>
      </c>
      <c r="B65" s="181">
        <v>1.9471414513939414E-3</v>
      </c>
      <c r="C65" s="181">
        <v>1.4123355044530109E-3</v>
      </c>
      <c r="D65" s="181">
        <v>0</v>
      </c>
      <c r="E65" s="181">
        <v>0</v>
      </c>
      <c r="F65" s="181">
        <v>0</v>
      </c>
      <c r="G65" s="181">
        <v>0</v>
      </c>
      <c r="H65" s="181">
        <v>0</v>
      </c>
      <c r="I65" s="181">
        <v>0</v>
      </c>
      <c r="J65" s="181">
        <v>0</v>
      </c>
      <c r="K65" s="181">
        <v>0</v>
      </c>
      <c r="L65" s="181">
        <v>0</v>
      </c>
      <c r="M65" s="181">
        <v>0</v>
      </c>
      <c r="N65" s="181">
        <v>0</v>
      </c>
      <c r="O65" s="181">
        <v>0</v>
      </c>
      <c r="P65" s="181">
        <v>0</v>
      </c>
      <c r="Q65" s="181">
        <v>0</v>
      </c>
    </row>
    <row r="66" spans="1:20" s="182" customFormat="1" ht="23.25" x14ac:dyDescent="0.25">
      <c r="A66" s="183" t="s">
        <v>101</v>
      </c>
      <c r="B66" s="181">
        <v>2.0084687412016248E-2</v>
      </c>
      <c r="C66" s="181">
        <v>0</v>
      </c>
      <c r="D66" s="181">
        <v>5.3421368547418975E-2</v>
      </c>
      <c r="E66" s="181">
        <v>6.0789473684210518E-2</v>
      </c>
      <c r="F66" s="181">
        <v>0</v>
      </c>
      <c r="G66" s="181">
        <v>0</v>
      </c>
      <c r="H66" s="181">
        <v>0</v>
      </c>
      <c r="I66" s="181">
        <v>0</v>
      </c>
      <c r="J66" s="181">
        <v>0</v>
      </c>
      <c r="K66" s="181">
        <v>0</v>
      </c>
      <c r="L66" s="181">
        <v>0</v>
      </c>
      <c r="M66" s="181">
        <v>0</v>
      </c>
      <c r="N66" s="181">
        <v>0</v>
      </c>
      <c r="O66" s="181">
        <v>0</v>
      </c>
      <c r="P66" s="181">
        <v>0</v>
      </c>
      <c r="Q66" s="181">
        <v>0</v>
      </c>
    </row>
    <row r="67" spans="1:20" s="182" customFormat="1" ht="23.25" x14ac:dyDescent="0.25">
      <c r="A67" s="183" t="s">
        <v>102</v>
      </c>
      <c r="B67" s="181">
        <v>1.4077400614945459E-4</v>
      </c>
      <c r="C67" s="181">
        <v>1.1298684035624086E-3</v>
      </c>
      <c r="D67" s="181">
        <v>1.2932445705554952E-2</v>
      </c>
      <c r="E67" s="181">
        <v>0</v>
      </c>
      <c r="F67" s="181">
        <v>0</v>
      </c>
      <c r="G67" s="181">
        <v>0</v>
      </c>
      <c r="H67" s="181">
        <v>0</v>
      </c>
      <c r="I67" s="181">
        <v>0</v>
      </c>
      <c r="J67" s="181">
        <v>0</v>
      </c>
      <c r="K67" s="181">
        <v>1</v>
      </c>
      <c r="L67" s="181">
        <v>0</v>
      </c>
      <c r="M67" s="181">
        <v>4.9999999999999996E-2</v>
      </c>
      <c r="N67" s="181">
        <v>0</v>
      </c>
      <c r="O67" s="181">
        <v>0</v>
      </c>
      <c r="P67" s="181">
        <v>0</v>
      </c>
      <c r="Q67" s="181">
        <v>0.19999999999999998</v>
      </c>
    </row>
    <row r="68" spans="1:20" s="182" customFormat="1" x14ac:dyDescent="0.25">
      <c r="A68" s="183" t="s">
        <v>93</v>
      </c>
      <c r="B68" s="181">
        <v>3.3373196071708328E-2</v>
      </c>
      <c r="C68" s="181">
        <v>0.19292502990828128</v>
      </c>
      <c r="D68" s="181">
        <v>7.966823092873514E-3</v>
      </c>
      <c r="E68" s="181">
        <v>5.6578947368421048E-3</v>
      </c>
      <c r="F68" s="181">
        <v>0</v>
      </c>
      <c r="G68" s="181">
        <v>0</v>
      </c>
      <c r="H68" s="181">
        <v>0</v>
      </c>
      <c r="I68" s="181">
        <v>0</v>
      </c>
      <c r="J68" s="181">
        <v>0.95559004456615304</v>
      </c>
      <c r="K68" s="181">
        <v>0</v>
      </c>
      <c r="L68" s="181">
        <v>0</v>
      </c>
      <c r="M68" s="181">
        <v>0</v>
      </c>
      <c r="N68" s="181">
        <v>0</v>
      </c>
      <c r="O68" s="181">
        <v>0</v>
      </c>
      <c r="P68" s="181">
        <v>0</v>
      </c>
      <c r="Q68" s="181">
        <v>0</v>
      </c>
    </row>
    <row r="69" spans="1:20" s="182" customFormat="1" x14ac:dyDescent="0.25">
      <c r="A69" s="183" t="s">
        <v>103</v>
      </c>
      <c r="B69" s="181">
        <v>1.8676947350521698E-3</v>
      </c>
      <c r="C69" s="181">
        <v>0</v>
      </c>
      <c r="D69" s="181">
        <v>0</v>
      </c>
      <c r="E69" s="181">
        <v>0</v>
      </c>
      <c r="F69" s="181">
        <v>0</v>
      </c>
      <c r="G69" s="181">
        <v>0</v>
      </c>
      <c r="H69" s="181">
        <v>0</v>
      </c>
      <c r="I69" s="181">
        <v>0</v>
      </c>
      <c r="J69" s="181">
        <v>0</v>
      </c>
      <c r="K69" s="181">
        <v>0</v>
      </c>
      <c r="L69" s="181">
        <v>0</v>
      </c>
      <c r="M69" s="181">
        <v>0</v>
      </c>
      <c r="N69" s="181">
        <v>0</v>
      </c>
      <c r="O69" s="181">
        <v>0</v>
      </c>
      <c r="P69" s="181">
        <v>0</v>
      </c>
      <c r="Q69" s="181">
        <v>0</v>
      </c>
    </row>
    <row r="70" spans="1:20" s="182" customFormat="1" x14ac:dyDescent="0.25">
      <c r="A70" s="183" t="s">
        <v>11</v>
      </c>
      <c r="B70" s="181">
        <v>1</v>
      </c>
      <c r="C70" s="181">
        <v>1</v>
      </c>
      <c r="D70" s="181">
        <v>1</v>
      </c>
      <c r="E70" s="181">
        <v>1</v>
      </c>
      <c r="F70" s="181">
        <v>1</v>
      </c>
      <c r="G70" s="181">
        <v>1</v>
      </c>
      <c r="H70" s="181">
        <v>1</v>
      </c>
      <c r="I70" s="181">
        <v>1</v>
      </c>
      <c r="J70" s="181">
        <v>1</v>
      </c>
      <c r="K70" s="181">
        <v>1</v>
      </c>
      <c r="L70" s="181">
        <v>1</v>
      </c>
      <c r="M70" s="181">
        <v>1</v>
      </c>
      <c r="N70" s="181">
        <v>1</v>
      </c>
      <c r="O70" s="181">
        <v>1</v>
      </c>
      <c r="P70" s="181">
        <v>1</v>
      </c>
      <c r="Q70" s="181">
        <v>1</v>
      </c>
    </row>
    <row r="71" spans="1:20" s="182" customFormat="1" x14ac:dyDescent="0.25"/>
    <row r="72" spans="1:20" s="138" customFormat="1" x14ac:dyDescent="0.25"/>
    <row r="73" spans="1:20" x14ac:dyDescent="0.25">
      <c r="A73" s="182"/>
      <c r="B73" s="182"/>
      <c r="C73" s="182"/>
      <c r="D73" s="182"/>
      <c r="E73" s="182"/>
      <c r="F73" s="182"/>
      <c r="G73" s="182"/>
      <c r="H73" s="182"/>
      <c r="I73" s="182"/>
      <c r="J73" s="182"/>
      <c r="K73" s="182"/>
      <c r="L73" s="182"/>
      <c r="M73" s="182"/>
      <c r="N73" s="182"/>
      <c r="O73" s="182"/>
      <c r="P73" s="182"/>
      <c r="Q73" s="182"/>
      <c r="R73" s="182"/>
      <c r="S73" s="182"/>
      <c r="T73" s="182"/>
    </row>
    <row r="74" spans="1:20" x14ac:dyDescent="0.25">
      <c r="A74" s="182"/>
      <c r="B74" s="182"/>
      <c r="C74" s="182"/>
      <c r="D74" s="182"/>
      <c r="E74" s="182"/>
      <c r="F74" s="182"/>
      <c r="G74" s="182"/>
      <c r="H74" s="182"/>
      <c r="I74" s="182"/>
      <c r="J74" s="182"/>
      <c r="K74" s="182"/>
      <c r="L74" s="182"/>
      <c r="M74" s="182"/>
      <c r="N74" s="182"/>
      <c r="O74" s="182"/>
      <c r="P74" s="182"/>
      <c r="Q74" s="182"/>
      <c r="R74" s="182"/>
      <c r="S74" s="182"/>
      <c r="T74" s="182"/>
    </row>
    <row r="75" spans="1:20" x14ac:dyDescent="0.25">
      <c r="A75" s="182"/>
      <c r="B75" s="182"/>
      <c r="C75" s="182"/>
      <c r="D75" s="182"/>
      <c r="E75" s="182"/>
      <c r="F75" s="182"/>
      <c r="G75" s="182"/>
      <c r="H75" s="182"/>
      <c r="I75" s="182"/>
      <c r="J75" s="182"/>
      <c r="K75" s="182"/>
      <c r="L75" s="182"/>
      <c r="M75" s="182"/>
      <c r="N75" s="182"/>
      <c r="O75" s="182"/>
      <c r="P75" s="182"/>
      <c r="Q75" s="182"/>
      <c r="R75" s="182"/>
      <c r="S75" s="182"/>
      <c r="T75" s="182"/>
    </row>
    <row r="76" spans="1:20" x14ac:dyDescent="0.25">
      <c r="A76" s="182"/>
      <c r="B76" s="182"/>
      <c r="C76" s="182"/>
      <c r="D76" s="182"/>
      <c r="E76" s="182"/>
      <c r="F76" s="182"/>
      <c r="G76" s="182"/>
      <c r="H76" s="182"/>
      <c r="I76" s="182"/>
      <c r="J76" s="182"/>
      <c r="K76" s="182"/>
      <c r="L76" s="182"/>
      <c r="M76" s="182"/>
      <c r="N76" s="182"/>
      <c r="O76" s="182"/>
      <c r="P76" s="182"/>
      <c r="Q76" s="182"/>
      <c r="R76" s="182"/>
      <c r="S76" s="182"/>
      <c r="T76" s="182"/>
    </row>
    <row r="77" spans="1:20" x14ac:dyDescent="0.25">
      <c r="A77" s="182"/>
      <c r="B77" s="182"/>
      <c r="C77" s="182"/>
      <c r="D77" s="182"/>
      <c r="E77" s="182"/>
      <c r="F77" s="182"/>
      <c r="G77" s="182"/>
      <c r="H77" s="182"/>
      <c r="I77" s="182"/>
      <c r="J77" s="182"/>
      <c r="K77" s="182"/>
      <c r="L77" s="182"/>
      <c r="M77" s="182"/>
      <c r="N77" s="182"/>
      <c r="O77" s="182"/>
      <c r="P77" s="182"/>
      <c r="Q77" s="182"/>
      <c r="R77" s="182"/>
      <c r="S77" s="182"/>
      <c r="T77" s="182"/>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7"/>
  <sheetViews>
    <sheetView zoomScaleNormal="100" workbookViewId="0">
      <selection activeCell="H52" sqref="H52"/>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83" t="s">
        <v>77</v>
      </c>
      <c r="B1" s="383"/>
      <c r="C1" s="383"/>
      <c r="D1" s="383"/>
      <c r="E1" s="383"/>
      <c r="F1" s="383"/>
      <c r="G1" s="383"/>
      <c r="H1" s="383"/>
      <c r="I1" s="383"/>
      <c r="J1" s="383"/>
      <c r="K1" s="383"/>
    </row>
    <row r="2" spans="1:11" ht="13.5" thickBot="1" x14ac:dyDescent="0.25">
      <c r="A2" s="75"/>
      <c r="B2" s="75"/>
      <c r="C2" s="75"/>
      <c r="D2" s="75"/>
      <c r="E2" s="75"/>
      <c r="F2" s="75"/>
      <c r="G2" s="75"/>
      <c r="H2" s="75"/>
      <c r="I2" s="75"/>
      <c r="J2" s="75"/>
      <c r="K2" s="164" t="s">
        <v>0</v>
      </c>
    </row>
    <row r="3" spans="1:11" x14ac:dyDescent="0.2">
      <c r="A3" s="346" t="s">
        <v>1</v>
      </c>
      <c r="B3" s="378" t="s">
        <v>32</v>
      </c>
      <c r="C3" s="378" t="s">
        <v>52</v>
      </c>
      <c r="D3" s="378" t="s">
        <v>53</v>
      </c>
      <c r="E3" s="380" t="s">
        <v>54</v>
      </c>
      <c r="F3" s="380"/>
      <c r="G3" s="380"/>
      <c r="H3" s="378" t="s">
        <v>55</v>
      </c>
      <c r="I3" s="378" t="s">
        <v>107</v>
      </c>
      <c r="J3" s="378" t="s">
        <v>56</v>
      </c>
      <c r="K3" s="384" t="s">
        <v>11</v>
      </c>
    </row>
    <row r="4" spans="1:11" ht="51" x14ac:dyDescent="0.2">
      <c r="A4" s="347"/>
      <c r="B4" s="379"/>
      <c r="C4" s="379"/>
      <c r="D4" s="379"/>
      <c r="E4" s="78" t="s">
        <v>57</v>
      </c>
      <c r="F4" s="78" t="s">
        <v>58</v>
      </c>
      <c r="G4" s="256" t="s">
        <v>59</v>
      </c>
      <c r="H4" s="379"/>
      <c r="I4" s="379"/>
      <c r="J4" s="379"/>
      <c r="K4" s="385"/>
    </row>
    <row r="5" spans="1:11" x14ac:dyDescent="0.2">
      <c r="A5" s="167"/>
      <c r="B5" s="118" t="str">
        <f>'[12]10 i 11 koregirano'!B5</f>
        <v>Вкупно (неживот)</v>
      </c>
      <c r="C5" s="150">
        <f>'[9]10 i 11 koregirano'!C5</f>
        <v>3849932</v>
      </c>
      <c r="D5" s="150">
        <f>'[9]10 i 11 koregirano'!D5</f>
        <v>46108</v>
      </c>
      <c r="E5" s="150">
        <f>'[9]10 i 11 koregirano'!E5</f>
        <v>2888444</v>
      </c>
      <c r="F5" s="150">
        <f>'[9]10 i 11 koregirano'!F5</f>
        <v>1836023</v>
      </c>
      <c r="G5" s="150">
        <f>'[9]10 i 11 koregirano'!G5</f>
        <v>4837104</v>
      </c>
      <c r="H5" s="150">
        <f>'[9]10 i 11 koregirano'!H5</f>
        <v>0</v>
      </c>
      <c r="I5" s="150">
        <f>'[9]10 i 11 koregirano'!I5</f>
        <v>0</v>
      </c>
      <c r="J5" s="150">
        <f>'[9]10 i 11 koregirano'!J5</f>
        <v>9240</v>
      </c>
      <c r="K5" s="214">
        <f>'[9]10 i 11 koregirano'!K5</f>
        <v>8742384</v>
      </c>
    </row>
    <row r="6" spans="1:11" x14ac:dyDescent="0.2">
      <c r="A6" s="167">
        <v>1</v>
      </c>
      <c r="B6" s="80" t="str">
        <f>'[12]10 i 11 koregirano'!B6</f>
        <v>Македонија</v>
      </c>
      <c r="C6" s="264">
        <f>'[9]10 i 11 koregirano'!C6</f>
        <v>308643</v>
      </c>
      <c r="D6" s="264">
        <f>'[9]10 i 11 koregirano'!D6</f>
        <v>3029</v>
      </c>
      <c r="E6" s="264">
        <f>'[9]10 i 11 koregirano'!E6</f>
        <v>215639</v>
      </c>
      <c r="F6" s="264">
        <f>'[9]10 i 11 koregirano'!F6</f>
        <v>135943</v>
      </c>
      <c r="G6" s="264">
        <f>'[9]10 i 11 koregirano'!G6</f>
        <v>356852</v>
      </c>
      <c r="H6" s="264">
        <f>'[9]10 i 11 koregirano'!H6</f>
        <v>0</v>
      </c>
      <c r="I6" s="264">
        <f>'[9]10 i 11 koregirano'!I6</f>
        <v>0</v>
      </c>
      <c r="J6" s="264">
        <f>'[9]10 i 11 koregirano'!J6</f>
        <v>0</v>
      </c>
      <c r="K6" s="214">
        <f>'[9]10 i 11 koregirano'!K6</f>
        <v>668524</v>
      </c>
    </row>
    <row r="7" spans="1:11" x14ac:dyDescent="0.2">
      <c r="A7" s="167">
        <v>2</v>
      </c>
      <c r="B7" s="80" t="str">
        <f>'[12]10 i 11 koregirano'!B7</f>
        <v>Триглав</v>
      </c>
      <c r="C7" s="264">
        <f>'[9]10 i 11 koregirano'!C7</f>
        <v>515372</v>
      </c>
      <c r="D7" s="264">
        <f>'[9]10 i 11 koregirano'!D7</f>
        <v>14666</v>
      </c>
      <c r="E7" s="264">
        <f>'[9]10 i 11 koregirano'!E7</f>
        <v>856407</v>
      </c>
      <c r="F7" s="264">
        <f>'[9]10 i 11 koregirano'!F7</f>
        <v>278821</v>
      </c>
      <c r="G7" s="264">
        <f>'[9]10 i 11 koregirano'!G7</f>
        <v>1193117</v>
      </c>
      <c r="H7" s="264">
        <f>'[9]10 i 11 koregirano'!H7</f>
        <v>0</v>
      </c>
      <c r="I7" s="264">
        <f>'[9]10 i 11 koregirano'!I7</f>
        <v>0</v>
      </c>
      <c r="J7" s="264">
        <f>'[9]10 i 11 koregirano'!J7</f>
        <v>0</v>
      </c>
      <c r="K7" s="214">
        <f>'[9]10 i 11 koregirano'!K7</f>
        <v>1723155</v>
      </c>
    </row>
    <row r="8" spans="1:11" x14ac:dyDescent="0.2">
      <c r="A8" s="167">
        <v>3</v>
      </c>
      <c r="B8" s="80" t="str">
        <f>'[12]10 i 11 koregirano'!B8</f>
        <v>Сава</v>
      </c>
      <c r="C8" s="264">
        <f>'[9]10 i 11 koregirano'!C8</f>
        <v>423093</v>
      </c>
      <c r="D8" s="264">
        <f>'[9]10 i 11 koregirano'!D8</f>
        <v>3843</v>
      </c>
      <c r="E8" s="264">
        <f>'[9]10 i 11 koregirano'!E8</f>
        <v>288452</v>
      </c>
      <c r="F8" s="264">
        <f>'[9]10 i 11 koregirano'!F8</f>
        <v>136800</v>
      </c>
      <c r="G8" s="264">
        <f>'[9]10 i 11 koregirano'!G8</f>
        <v>440562</v>
      </c>
      <c r="H8" s="264">
        <f>'[9]10 i 11 koregirano'!H8</f>
        <v>0</v>
      </c>
      <c r="I8" s="264">
        <f>'[9]10 i 11 koregirano'!I8</f>
        <v>0</v>
      </c>
      <c r="J8" s="264">
        <f>'[9]10 i 11 koregirano'!J8</f>
        <v>0</v>
      </c>
      <c r="K8" s="214">
        <f>'[9]10 i 11 koregirano'!K8</f>
        <v>867498</v>
      </c>
    </row>
    <row r="9" spans="1:11" x14ac:dyDescent="0.2">
      <c r="A9" s="167">
        <v>4</v>
      </c>
      <c r="B9" s="80" t="str">
        <f>'[12]10 i 11 koregirano'!B9</f>
        <v>Евроинс</v>
      </c>
      <c r="C9" s="264">
        <f>'[9]10 i 11 koregirano'!C9</f>
        <v>295537</v>
      </c>
      <c r="D9" s="264">
        <f>'[9]10 i 11 koregirano'!D9</f>
        <v>1819</v>
      </c>
      <c r="E9" s="264">
        <f>'[9]10 i 11 koregirano'!E9</f>
        <v>175580</v>
      </c>
      <c r="F9" s="264">
        <f>'[9]10 i 11 koregirano'!F9</f>
        <v>182904</v>
      </c>
      <c r="G9" s="264">
        <f>'[9]10 i 11 koregirano'!G9</f>
        <v>360814</v>
      </c>
      <c r="H9" s="264">
        <f>'[9]10 i 11 koregirano'!H9</f>
        <v>0</v>
      </c>
      <c r="I9" s="264">
        <f>'[9]10 i 11 koregirano'!I9</f>
        <v>0</v>
      </c>
      <c r="J9" s="264">
        <f>'[9]10 i 11 koregirano'!J9</f>
        <v>0</v>
      </c>
      <c r="K9" s="214">
        <f>'[9]10 i 11 koregirano'!K9</f>
        <v>658170</v>
      </c>
    </row>
    <row r="10" spans="1:11" x14ac:dyDescent="0.2">
      <c r="A10" s="167">
        <v>5</v>
      </c>
      <c r="B10" s="80" t="str">
        <f>'[12]10 i 11 koregirano'!B10</f>
        <v>Еуролинк</v>
      </c>
      <c r="C10" s="264">
        <f>'[9]10 i 11 koregirano'!C10</f>
        <v>455368</v>
      </c>
      <c r="D10" s="264">
        <f>'[9]10 i 11 koregirano'!D10</f>
        <v>14598</v>
      </c>
      <c r="E10" s="264">
        <f>'[9]10 i 11 koregirano'!E10</f>
        <v>263183</v>
      </c>
      <c r="F10" s="264">
        <f>'[9]10 i 11 koregirano'!F10</f>
        <v>198334</v>
      </c>
      <c r="G10" s="264">
        <f>'[9]10 i 11 koregirano'!G10</f>
        <v>463979</v>
      </c>
      <c r="H10" s="264">
        <f>'[9]10 i 11 koregirano'!H10</f>
        <v>0</v>
      </c>
      <c r="I10" s="264">
        <f>'[9]10 i 11 koregirano'!I10</f>
        <v>0</v>
      </c>
      <c r="J10" s="264">
        <f>'[9]10 i 11 koregirano'!J10</f>
        <v>0</v>
      </c>
      <c r="K10" s="214">
        <f>'[9]10 i 11 koregirano'!K10</f>
        <v>933945</v>
      </c>
    </row>
    <row r="11" spans="1:11" x14ac:dyDescent="0.2">
      <c r="A11" s="167">
        <v>6</v>
      </c>
      <c r="B11" s="80" t="str">
        <f>'[12]10 i 11 koregirano'!B11</f>
        <v>Винер</v>
      </c>
      <c r="C11" s="264">
        <f>'[9]10 i 11 koregirano'!C11</f>
        <v>373059</v>
      </c>
      <c r="D11" s="264">
        <f>'[9]10 i 11 koregirano'!D11</f>
        <v>31</v>
      </c>
      <c r="E11" s="264">
        <f>'[9]10 i 11 koregirano'!E11</f>
        <v>191659</v>
      </c>
      <c r="F11" s="264">
        <f>'[9]10 i 11 koregirano'!F11</f>
        <v>200572</v>
      </c>
      <c r="G11" s="264">
        <f>'[9]10 i 11 koregirano'!G11</f>
        <v>396153</v>
      </c>
      <c r="H11" s="264">
        <f>'[9]10 i 11 koregirano'!H11</f>
        <v>0</v>
      </c>
      <c r="I11" s="264">
        <f>'[9]10 i 11 koregirano'!I11</f>
        <v>0</v>
      </c>
      <c r="J11" s="264">
        <f>'[9]10 i 11 koregirano'!J11</f>
        <v>0</v>
      </c>
      <c r="K11" s="214">
        <f>'[9]10 i 11 koregirano'!K11</f>
        <v>769243</v>
      </c>
    </row>
    <row r="12" spans="1:11" x14ac:dyDescent="0.2">
      <c r="A12" s="167">
        <v>7</v>
      </c>
      <c r="B12" s="80" t="str">
        <f>'[12]10 i 11 koregirano'!B12</f>
        <v>Граве неживот</v>
      </c>
      <c r="C12" s="264">
        <f>'[9]10 i 11 koregirano'!C12</f>
        <v>143354</v>
      </c>
      <c r="D12" s="264">
        <f>'[9]10 i 11 koregirano'!D12</f>
        <v>0</v>
      </c>
      <c r="E12" s="264">
        <f>'[9]10 i 11 koregirano'!E12</f>
        <v>111308</v>
      </c>
      <c r="F12" s="264">
        <f>'[9]10 i 11 koregirano'!F12</f>
        <v>89151</v>
      </c>
      <c r="G12" s="264">
        <f>'[9]10 i 11 koregirano'!G12</f>
        <v>202389</v>
      </c>
      <c r="H12" s="264">
        <f>'[9]10 i 11 koregirano'!H12</f>
        <v>0</v>
      </c>
      <c r="I12" s="264">
        <f>'[9]10 i 11 koregirano'!I12</f>
        <v>0</v>
      </c>
      <c r="J12" s="264">
        <f>'[9]10 i 11 koregirano'!J12</f>
        <v>0</v>
      </c>
      <c r="K12" s="214">
        <f>'[9]10 i 11 koregirano'!K12</f>
        <v>345743</v>
      </c>
    </row>
    <row r="13" spans="1:11" x14ac:dyDescent="0.2">
      <c r="A13" s="167">
        <v>8</v>
      </c>
      <c r="B13" s="80" t="str">
        <f>'[12]10 i 11 koregirano'!B13</f>
        <v>Уника</v>
      </c>
      <c r="C13" s="264">
        <f>'[9]10 i 11 koregirano'!C13</f>
        <v>397150</v>
      </c>
      <c r="D13" s="264">
        <f>'[9]10 i 11 koregirano'!D13</f>
        <v>0</v>
      </c>
      <c r="E13" s="264">
        <f>'[9]10 i 11 koregirano'!E13</f>
        <v>183392</v>
      </c>
      <c r="F13" s="264">
        <f>'[9]10 i 11 koregirano'!F13</f>
        <v>139331</v>
      </c>
      <c r="G13" s="264">
        <f>'[9]10 i 11 koregirano'!G13</f>
        <v>327349</v>
      </c>
      <c r="H13" s="264">
        <f>'[9]10 i 11 koregirano'!H13</f>
        <v>0</v>
      </c>
      <c r="I13" s="264">
        <f>'[9]10 i 11 koregirano'!I13</f>
        <v>0</v>
      </c>
      <c r="J13" s="264">
        <f>'[9]10 i 11 koregirano'!J13</f>
        <v>0</v>
      </c>
      <c r="K13" s="214">
        <f>'[9]10 i 11 koregirano'!K13</f>
        <v>724499</v>
      </c>
    </row>
    <row r="14" spans="1:11" x14ac:dyDescent="0.2">
      <c r="A14" s="167">
        <v>9</v>
      </c>
      <c r="B14" s="80" t="str">
        <f>'[12]10 i 11 koregirano'!B14</f>
        <v>Осигурителна полиса</v>
      </c>
      <c r="C14" s="264">
        <f>'[9]10 i 11 koregirano'!C14</f>
        <v>309540</v>
      </c>
      <c r="D14" s="264">
        <f>'[9]10 i 11 koregirano'!D14</f>
        <v>2080</v>
      </c>
      <c r="E14" s="264">
        <f>'[9]10 i 11 koregirano'!E14</f>
        <v>247776</v>
      </c>
      <c r="F14" s="264">
        <f>'[9]10 i 11 koregirano'!F14</f>
        <v>201951</v>
      </c>
      <c r="G14" s="264">
        <f>'[9]10 i 11 koregirano'!G14</f>
        <v>455246</v>
      </c>
      <c r="H14" s="264">
        <f>'[9]10 i 11 koregirano'!H14</f>
        <v>0</v>
      </c>
      <c r="I14" s="264">
        <f>'[9]10 i 11 koregirano'!I14</f>
        <v>0</v>
      </c>
      <c r="J14" s="264" t="str">
        <f>'[9]10 i 11 koregirano'!J14</f>
        <v>9.240</v>
      </c>
      <c r="K14" s="214">
        <f>'[9]10 i 11 koregirano'!K14</f>
        <v>776106</v>
      </c>
    </row>
    <row r="15" spans="1:11" x14ac:dyDescent="0.2">
      <c r="A15" s="167">
        <v>10</v>
      </c>
      <c r="B15" s="80" t="str">
        <f>'[12]10 i 11 koregirano'!B15</f>
        <v>Халк</v>
      </c>
      <c r="C15" s="264">
        <f>'[9]10 i 11 koregirano'!C15</f>
        <v>395462</v>
      </c>
      <c r="D15" s="264">
        <f>'[9]10 i 11 koregirano'!D15</f>
        <v>0</v>
      </c>
      <c r="E15" s="264">
        <f>'[9]10 i 11 koregirano'!E15</f>
        <v>193162</v>
      </c>
      <c r="F15" s="264">
        <f>'[9]10 i 11 koregirano'!F15</f>
        <v>128233</v>
      </c>
      <c r="G15" s="264">
        <f>'[9]10 i 11 koregirano'!G15</f>
        <v>329486</v>
      </c>
      <c r="H15" s="264">
        <f>'[9]10 i 11 koregirano'!H15</f>
        <v>0</v>
      </c>
      <c r="I15" s="264">
        <f>'[9]10 i 11 koregirano'!I15</f>
        <v>0</v>
      </c>
      <c r="J15" s="264">
        <f>'[9]10 i 11 koregirano'!J15</f>
        <v>0</v>
      </c>
      <c r="K15" s="214">
        <f>'[9]10 i 11 koregirano'!K15</f>
        <v>724948</v>
      </c>
    </row>
    <row r="16" spans="1:11" x14ac:dyDescent="0.2">
      <c r="A16" s="167">
        <v>11</v>
      </c>
      <c r="B16" s="80" t="str">
        <f>'[12]10 i 11 koregirano'!B16</f>
        <v>Кроација неживот</v>
      </c>
      <c r="C16" s="264">
        <f>'[9]10 i 11 koregirano'!C16</f>
        <v>233354</v>
      </c>
      <c r="D16" s="264">
        <f>'[9]10 i 11 koregirano'!D16</f>
        <v>6042</v>
      </c>
      <c r="E16" s="264">
        <f>'[9]10 i 11 koregirano'!E16</f>
        <v>161886</v>
      </c>
      <c r="F16" s="264">
        <f>'[9]10 i 11 koregirano'!F16</f>
        <v>143983</v>
      </c>
      <c r="G16" s="264">
        <f>'[9]10 i 11 koregirano'!G16</f>
        <v>311157</v>
      </c>
      <c r="H16" s="264">
        <f>'[9]10 i 11 koregirano'!H16</f>
        <v>0</v>
      </c>
      <c r="I16" s="264">
        <f>'[9]10 i 11 koregirano'!I16</f>
        <v>0</v>
      </c>
      <c r="J16" s="264">
        <f>'[9]10 i 11 koregirano'!J16</f>
        <v>0</v>
      </c>
      <c r="K16" s="214">
        <f>'[9]10 i 11 koregirano'!K16</f>
        <v>550553</v>
      </c>
    </row>
    <row r="17" spans="1:21" x14ac:dyDescent="0.2">
      <c r="A17" s="167"/>
      <c r="B17" s="118" t="str">
        <f>'[12]10 i 11 koregirano'!B17</f>
        <v>Вкупно (живот)</v>
      </c>
      <c r="C17" s="150">
        <f>'[9]10 i 11 koregirano'!C17</f>
        <v>35786</v>
      </c>
      <c r="D17" s="150">
        <f>'[9]10 i 11 koregirano'!D17</f>
        <v>120252</v>
      </c>
      <c r="E17" s="150">
        <f>'[9]10 i 11 koregirano'!E17</f>
        <v>55880</v>
      </c>
      <c r="F17" s="150">
        <f>'[9]10 i 11 koregirano'!F17</f>
        <v>32752</v>
      </c>
      <c r="G17" s="150">
        <f>'[9]10 i 11 koregirano'!G17</f>
        <v>92127</v>
      </c>
      <c r="H17" s="150">
        <f>'[9]10 i 11 koregirano'!H17</f>
        <v>0</v>
      </c>
      <c r="I17" s="150">
        <f>'[9]10 i 11 koregirano'!I17</f>
        <v>6909617</v>
      </c>
      <c r="J17" s="150">
        <f>'[9]10 i 11 koregirano'!J17</f>
        <v>0</v>
      </c>
      <c r="K17" s="214">
        <f>'[9]10 i 11 koregirano'!K17</f>
        <v>7157782</v>
      </c>
    </row>
    <row r="18" spans="1:21" x14ac:dyDescent="0.2">
      <c r="A18" s="167">
        <v>12</v>
      </c>
      <c r="B18" s="80" t="str">
        <f>'[12]10 i 11 koregirano'!B18</f>
        <v>Кроација живот</v>
      </c>
      <c r="C18" s="264">
        <f>'[9]10 i 11 koregirano'!C18</f>
        <v>8804</v>
      </c>
      <c r="D18" s="264">
        <f>'[9]10 i 11 koregirano'!D18</f>
        <v>0</v>
      </c>
      <c r="E18" s="264">
        <f>'[9]10 i 11 koregirano'!E18</f>
        <v>11874</v>
      </c>
      <c r="F18" s="264">
        <f>'[9]10 i 11 koregirano'!F18</f>
        <v>2169</v>
      </c>
      <c r="G18" s="264">
        <f>'[9]10 i 11 koregirano'!G18</f>
        <v>14228</v>
      </c>
      <c r="H18" s="264">
        <f>'[9]10 i 11 koregirano'!H18</f>
        <v>0</v>
      </c>
      <c r="I18" s="264">
        <f>'[9]10 i 11 koregirano'!I18</f>
        <v>3058822</v>
      </c>
      <c r="J18" s="264">
        <f>'[9]10 i 11 koregirano'!J18</f>
        <v>0</v>
      </c>
      <c r="K18" s="214">
        <f>'[9]10 i 11 koregirano'!K18</f>
        <v>3081854</v>
      </c>
      <c r="M18" s="74"/>
      <c r="N18" s="74"/>
      <c r="O18" s="74"/>
      <c r="P18" s="74"/>
      <c r="Q18" s="74"/>
      <c r="R18" s="74"/>
      <c r="S18" s="74"/>
      <c r="T18" s="74"/>
      <c r="U18" s="74"/>
    </row>
    <row r="19" spans="1:21" x14ac:dyDescent="0.2">
      <c r="A19" s="167">
        <v>13</v>
      </c>
      <c r="B19" s="80" t="str">
        <f>'[12]10 i 11 koregirano'!B19</f>
        <v>Граве</v>
      </c>
      <c r="C19" s="264">
        <f>'[9]10 i 11 koregirano'!C19</f>
        <v>17419</v>
      </c>
      <c r="D19" s="264">
        <f>'[9]10 i 11 koregirano'!D19</f>
        <v>120252</v>
      </c>
      <c r="E19" s="264">
        <f>'[9]10 i 11 koregirano'!E19</f>
        <v>37558</v>
      </c>
      <c r="F19" s="264">
        <f>'[9]10 i 11 koregirano'!F19</f>
        <v>21833</v>
      </c>
      <c r="G19" s="264">
        <f>'[9]10 i 11 koregirano'!G19</f>
        <v>61173</v>
      </c>
      <c r="H19" s="264">
        <f>'[9]10 i 11 koregirano'!H19</f>
        <v>0</v>
      </c>
      <c r="I19" s="264">
        <f>'[9]10 i 11 koregirano'!I19</f>
        <v>2466002</v>
      </c>
      <c r="J19" s="264">
        <f>'[9]10 i 11 koregirano'!J19</f>
        <v>0</v>
      </c>
      <c r="K19" s="214">
        <f>'[9]10 i 11 koregirano'!K19</f>
        <v>2664846</v>
      </c>
      <c r="M19" s="74"/>
      <c r="N19" s="74"/>
      <c r="O19" s="74"/>
      <c r="P19" s="74"/>
      <c r="Q19" s="74"/>
      <c r="R19" s="74"/>
      <c r="S19" s="74"/>
    </row>
    <row r="20" spans="1:21" x14ac:dyDescent="0.2">
      <c r="A20" s="167">
        <v>14</v>
      </c>
      <c r="B20" s="80" t="str">
        <f>'[12]10 i 11 koregirano'!B20</f>
        <v>Винер живот</v>
      </c>
      <c r="C20" s="264">
        <f>'[9]10 i 11 koregirano'!C20</f>
        <v>5727</v>
      </c>
      <c r="D20" s="264">
        <f>'[9]10 i 11 koregirano'!D20</f>
        <v>0</v>
      </c>
      <c r="E20" s="264">
        <f>'[9]10 i 11 koregirano'!E20</f>
        <v>5337</v>
      </c>
      <c r="F20" s="264">
        <f>'[9]10 i 11 koregirano'!F20</f>
        <v>8484</v>
      </c>
      <c r="G20" s="264">
        <f>'[9]10 i 11 koregirano'!G20</f>
        <v>15159</v>
      </c>
      <c r="H20" s="264">
        <f>'[9]10 i 11 koregirano'!H20</f>
        <v>0</v>
      </c>
      <c r="I20" s="264">
        <f>'[9]10 i 11 koregirano'!I20</f>
        <v>868917</v>
      </c>
      <c r="J20" s="264">
        <f>'[9]10 i 11 koregirano'!J20</f>
        <v>0</v>
      </c>
      <c r="K20" s="214">
        <f>'[9]10 i 11 koregirano'!K20</f>
        <v>889803</v>
      </c>
    </row>
    <row r="21" spans="1:21" x14ac:dyDescent="0.2">
      <c r="A21" s="167">
        <v>15</v>
      </c>
      <c r="B21" s="80" t="str">
        <f>'[12]10 i 11 koregirano'!B21</f>
        <v>Уника живот</v>
      </c>
      <c r="C21" s="264">
        <f>'[9]10 i 11 koregirano'!C21</f>
        <v>3397</v>
      </c>
      <c r="D21" s="264">
        <f>'[9]10 i 11 koregirano'!D21</f>
        <v>0</v>
      </c>
      <c r="E21" s="264">
        <f>'[9]10 i 11 koregirano'!E21</f>
        <v>943</v>
      </c>
      <c r="F21" s="264">
        <f>'[9]10 i 11 koregirano'!F21</f>
        <v>143</v>
      </c>
      <c r="G21" s="264">
        <f>'[9]10 i 11 koregirano'!G21</f>
        <v>1212</v>
      </c>
      <c r="H21" s="264">
        <f>'[9]10 i 11 koregirano'!H21</f>
        <v>0</v>
      </c>
      <c r="I21" s="264">
        <f>'[9]10 i 11 koregirano'!I21</f>
        <v>435536</v>
      </c>
      <c r="J21" s="264">
        <f>'[9]10 i 11 koregirano'!J21</f>
        <v>0</v>
      </c>
      <c r="K21" s="214">
        <f>'[9]10 i 11 koregirano'!K21</f>
        <v>440145</v>
      </c>
    </row>
    <row r="22" spans="1:21" x14ac:dyDescent="0.2">
      <c r="A22" s="167">
        <v>16</v>
      </c>
      <c r="B22" s="80" t="str">
        <f>'[12]10 i 11 koregirano'!B22</f>
        <v>Триглав  Живот</v>
      </c>
      <c r="C22" s="264">
        <f>'[9]10 i 11 koregirano'!C22</f>
        <v>439</v>
      </c>
      <c r="D22" s="264">
        <f>'[9]10 i 11 koregirano'!D22</f>
        <v>0</v>
      </c>
      <c r="E22" s="264">
        <f>'[9]10 i 11 koregirano'!E22</f>
        <v>168</v>
      </c>
      <c r="F22" s="264">
        <f>'[9]10 i 11 koregirano'!F22</f>
        <v>123</v>
      </c>
      <c r="G22" s="264">
        <f>'[9]10 i 11 koregirano'!G22</f>
        <v>355</v>
      </c>
      <c r="H22" s="264">
        <f>'[9]10 i 11 koregirano'!H22</f>
        <v>0</v>
      </c>
      <c r="I22" s="264">
        <f>'[9]10 i 11 koregirano'!I22</f>
        <v>80340</v>
      </c>
      <c r="J22" s="264">
        <f>'[9]10 i 11 koregirano'!J22</f>
        <v>0</v>
      </c>
      <c r="K22" s="214">
        <f>'[9]10 i 11 koregirano'!K22</f>
        <v>81134</v>
      </c>
    </row>
    <row r="23" spans="1:21" ht="13.5" thickBot="1" x14ac:dyDescent="0.25">
      <c r="A23" s="107"/>
      <c r="B23" s="245" t="str">
        <f>'[12]10 i 11 koregirano'!B23</f>
        <v>Вкупно</v>
      </c>
      <c r="C23" s="175">
        <f>'[9]10 i 11 koregirano'!C23</f>
        <v>3885718</v>
      </c>
      <c r="D23" s="175">
        <f>'[9]10 i 11 koregirano'!D23</f>
        <v>166360</v>
      </c>
      <c r="E23" s="175">
        <f>'[9]10 i 11 koregirano'!E23</f>
        <v>2944324</v>
      </c>
      <c r="F23" s="175">
        <f>'[9]10 i 11 koregirano'!F23</f>
        <v>1868775</v>
      </c>
      <c r="G23" s="175">
        <f>'[9]10 i 11 koregirano'!G23</f>
        <v>4929231</v>
      </c>
      <c r="H23" s="175">
        <f>'[9]10 i 11 koregirano'!H23</f>
        <v>0</v>
      </c>
      <c r="I23" s="175">
        <f>'[9]10 i 11 koregirano'!I23</f>
        <v>6909617</v>
      </c>
      <c r="J23" s="175">
        <f>'[9]10 i 11 koregirano'!J23</f>
        <v>9240</v>
      </c>
      <c r="K23" s="234">
        <f>'[9]10 i 11 koregirano'!K23</f>
        <v>15900166</v>
      </c>
    </row>
    <row r="25" spans="1:21" ht="18.75" x14ac:dyDescent="0.3">
      <c r="A25" s="377" t="s">
        <v>78</v>
      </c>
      <c r="B25" s="377"/>
      <c r="C25" s="377"/>
      <c r="D25" s="377"/>
      <c r="E25" s="377"/>
      <c r="F25" s="377"/>
      <c r="G25" s="377"/>
      <c r="H25" s="377"/>
      <c r="I25" s="377"/>
      <c r="J25" s="377"/>
      <c r="K25" s="377"/>
    </row>
    <row r="26" spans="1:21" ht="13.5" thickBot="1" x14ac:dyDescent="0.25">
      <c r="A26" s="75"/>
      <c r="B26" s="75"/>
      <c r="C26" s="75"/>
      <c r="D26" s="75"/>
      <c r="E26" s="75"/>
      <c r="F26" s="75"/>
      <c r="G26" s="75"/>
      <c r="H26" s="75"/>
      <c r="I26" s="75"/>
      <c r="J26" s="75"/>
      <c r="K26" s="164" t="s">
        <v>0</v>
      </c>
    </row>
    <row r="27" spans="1:21" x14ac:dyDescent="0.2">
      <c r="A27" s="346" t="s">
        <v>1</v>
      </c>
      <c r="B27" s="378" t="s">
        <v>32</v>
      </c>
      <c r="C27" s="378" t="s">
        <v>52</v>
      </c>
      <c r="D27" s="378" t="s">
        <v>53</v>
      </c>
      <c r="E27" s="380" t="s">
        <v>54</v>
      </c>
      <c r="F27" s="380"/>
      <c r="G27" s="380"/>
      <c r="H27" s="378" t="s">
        <v>55</v>
      </c>
      <c r="I27" s="378" t="s">
        <v>107</v>
      </c>
      <c r="J27" s="378" t="s">
        <v>56</v>
      </c>
      <c r="K27" s="381" t="s">
        <v>11</v>
      </c>
    </row>
    <row r="28" spans="1:21" ht="51" x14ac:dyDescent="0.2">
      <c r="A28" s="347"/>
      <c r="B28" s="379"/>
      <c r="C28" s="379"/>
      <c r="D28" s="379"/>
      <c r="E28" s="78" t="s">
        <v>60</v>
      </c>
      <c r="F28" s="78" t="s">
        <v>58</v>
      </c>
      <c r="G28" s="256" t="s">
        <v>59</v>
      </c>
      <c r="H28" s="379"/>
      <c r="I28" s="379"/>
      <c r="J28" s="379"/>
      <c r="K28" s="382"/>
    </row>
    <row r="29" spans="1:21" x14ac:dyDescent="0.2">
      <c r="A29" s="167"/>
      <c r="B29" s="118" t="str">
        <f>'[12]10 i 11 koregirano'!B29</f>
        <v>Вкупно (неживот)</v>
      </c>
      <c r="C29" s="150">
        <f>'[9]10 i 11 koregirano'!C29</f>
        <v>3427259</v>
      </c>
      <c r="D29" s="150">
        <f>'[9]10 i 11 koregirano'!D29</f>
        <v>43638</v>
      </c>
      <c r="E29" s="150">
        <f>'[9]10 i 11 koregirano'!E29</f>
        <v>1931560</v>
      </c>
      <c r="F29" s="150">
        <f>'[9]10 i 11 koregirano'!F29</f>
        <v>1628617</v>
      </c>
      <c r="G29" s="150">
        <f>'[9]10 i 11 koregirano'!G29</f>
        <v>3672814</v>
      </c>
      <c r="H29" s="150">
        <f>'[9]10 i 11 koregirano'!H29</f>
        <v>0</v>
      </c>
      <c r="I29" s="150">
        <f>'[9]10 i 11 koregirano'!I29</f>
        <v>0</v>
      </c>
      <c r="J29" s="150" t="str">
        <f>'[9]10 i 11 koregirano'!J29</f>
        <v>9.240</v>
      </c>
      <c r="K29" s="214">
        <f>'[9]10 i 11 koregirano'!K29</f>
        <v>7152951</v>
      </c>
    </row>
    <row r="30" spans="1:21" x14ac:dyDescent="0.2">
      <c r="A30" s="167">
        <v>1</v>
      </c>
      <c r="B30" s="80" t="str">
        <f>'[12]10 i 11 koregirano'!B30</f>
        <v>Македонија</v>
      </c>
      <c r="C30" s="264">
        <f>'[9]10 i 11 koregirano'!C30</f>
        <v>290850</v>
      </c>
      <c r="D30" s="264">
        <f>'[9]10 i 11 koregirano'!D30</f>
        <v>3029</v>
      </c>
      <c r="E30" s="264">
        <f>'[9]10 i 11 koregirano'!E30</f>
        <v>82665</v>
      </c>
      <c r="F30" s="264">
        <f>'[9]10 i 11 koregirano'!F30</f>
        <v>90741</v>
      </c>
      <c r="G30" s="264">
        <f>'[9]10 i 11 koregirano'!G30</f>
        <v>178676</v>
      </c>
      <c r="H30" s="264">
        <f>'[9]10 i 11 koregirano'!H30</f>
        <v>0</v>
      </c>
      <c r="I30" s="264">
        <f>'[9]10 i 11 koregirano'!I30</f>
        <v>0</v>
      </c>
      <c r="J30" s="264">
        <f>'[9]10 i 11 koregirano'!J30</f>
        <v>0</v>
      </c>
      <c r="K30" s="214">
        <f>'[9]10 i 11 koregirano'!K30</f>
        <v>472555</v>
      </c>
    </row>
    <row r="31" spans="1:21" x14ac:dyDescent="0.2">
      <c r="A31" s="167">
        <v>2</v>
      </c>
      <c r="B31" s="80" t="str">
        <f>'[12]10 i 11 koregirano'!B31</f>
        <v>Триглав</v>
      </c>
      <c r="C31" s="264">
        <f>'[9]10 i 11 koregirano'!C31</f>
        <v>444307</v>
      </c>
      <c r="D31" s="264">
        <f>'[9]10 i 11 koregirano'!D31</f>
        <v>13660</v>
      </c>
      <c r="E31" s="264">
        <f>'[9]10 i 11 koregirano'!E31</f>
        <v>280941</v>
      </c>
      <c r="F31" s="264">
        <f>'[9]10 i 11 koregirano'!F31</f>
        <v>254886</v>
      </c>
      <c r="G31" s="264">
        <f>'[9]10 i 11 koregirano'!G31</f>
        <v>593716</v>
      </c>
      <c r="H31" s="264">
        <f>'[9]10 i 11 koregirano'!H31</f>
        <v>0</v>
      </c>
      <c r="I31" s="264">
        <f>'[9]10 i 11 koregirano'!I31</f>
        <v>0</v>
      </c>
      <c r="J31" s="264">
        <f>'[9]10 i 11 koregirano'!J31</f>
        <v>0</v>
      </c>
      <c r="K31" s="214">
        <f>'[9]10 i 11 koregirano'!K31</f>
        <v>1051683</v>
      </c>
    </row>
    <row r="32" spans="1:21" x14ac:dyDescent="0.2">
      <c r="A32" s="167">
        <v>3</v>
      </c>
      <c r="B32" s="80" t="str">
        <f>'[12]10 i 11 koregirano'!B32</f>
        <v>Сава</v>
      </c>
      <c r="C32" s="264">
        <f>'[9]10 i 11 koregirano'!C32</f>
        <v>388254</v>
      </c>
      <c r="D32" s="264">
        <f>'[9]10 i 11 koregirano'!D32</f>
        <v>2379</v>
      </c>
      <c r="E32" s="264">
        <f>'[9]10 i 11 koregirano'!E32</f>
        <v>251578</v>
      </c>
      <c r="F32" s="264">
        <f>'[9]10 i 11 koregirano'!F32</f>
        <v>130862</v>
      </c>
      <c r="G32" s="264">
        <f>'[9]10 i 11 koregirano'!G32</f>
        <v>397750</v>
      </c>
      <c r="H32" s="264">
        <f>'[9]10 i 11 koregirano'!H32</f>
        <v>0</v>
      </c>
      <c r="I32" s="264">
        <f>'[9]10 i 11 koregirano'!I32</f>
        <v>0</v>
      </c>
      <c r="J32" s="264">
        <f>'[9]10 i 11 koregirano'!J32</f>
        <v>0</v>
      </c>
      <c r="K32" s="214">
        <f>'[9]10 i 11 koregirano'!K32</f>
        <v>788383</v>
      </c>
    </row>
    <row r="33" spans="1:24" x14ac:dyDescent="0.2">
      <c r="A33" s="167">
        <v>4</v>
      </c>
      <c r="B33" s="215" t="str">
        <f>'[12]10 i 11 koregirano'!B33</f>
        <v>Евроинс</v>
      </c>
      <c r="C33" s="264">
        <f>'[9]10 i 11 koregirano'!C33</f>
        <v>277722</v>
      </c>
      <c r="D33" s="264">
        <f>'[9]10 i 11 koregirano'!D33</f>
        <v>1819</v>
      </c>
      <c r="E33" s="264">
        <f>'[9]10 i 11 koregirano'!E33</f>
        <v>166074</v>
      </c>
      <c r="F33" s="264">
        <f>'[9]10 i 11 koregirano'!F33</f>
        <v>177084</v>
      </c>
      <c r="G33" s="264">
        <f>'[9]10 i 11 koregirano'!G33</f>
        <v>345488</v>
      </c>
      <c r="H33" s="264">
        <f>'[9]10 i 11 koregirano'!H33</f>
        <v>0</v>
      </c>
      <c r="I33" s="264">
        <f>'[9]10 i 11 koregirano'!I33</f>
        <v>0</v>
      </c>
      <c r="J33" s="264">
        <f>'[9]10 i 11 koregirano'!J33</f>
        <v>0</v>
      </c>
      <c r="K33" s="214">
        <f>'[9]10 i 11 koregirano'!K33</f>
        <v>625029</v>
      </c>
    </row>
    <row r="34" spans="1:24" x14ac:dyDescent="0.2">
      <c r="A34" s="167">
        <v>5</v>
      </c>
      <c r="B34" s="73" t="str">
        <f>'[12]10 i 11 koregirano'!B34</f>
        <v>Еуролинк</v>
      </c>
      <c r="C34" s="264">
        <f>'[9]10 i 11 koregirano'!C34</f>
        <v>399725</v>
      </c>
      <c r="D34" s="264">
        <f>'[9]10 i 11 koregirano'!D34</f>
        <v>14598</v>
      </c>
      <c r="E34" s="264">
        <f>'[9]10 i 11 koregirano'!E34</f>
        <v>261227</v>
      </c>
      <c r="F34" s="264">
        <f>'[9]10 i 11 koregirano'!F34</f>
        <v>188450</v>
      </c>
      <c r="G34" s="264">
        <f>'[9]10 i 11 koregirano'!G34</f>
        <v>452139</v>
      </c>
      <c r="H34" s="264">
        <f>'[9]10 i 11 koregirano'!H34</f>
        <v>0</v>
      </c>
      <c r="I34" s="264">
        <f>'[9]10 i 11 koregirano'!I34</f>
        <v>0</v>
      </c>
      <c r="J34" s="264">
        <f>'[9]10 i 11 koregirano'!J34</f>
        <v>0</v>
      </c>
      <c r="K34" s="214">
        <f>'[9]10 i 11 koregirano'!K34</f>
        <v>866462</v>
      </c>
      <c r="N34" s="212"/>
    </row>
    <row r="35" spans="1:24" x14ac:dyDescent="0.2">
      <c r="A35" s="167">
        <v>6</v>
      </c>
      <c r="B35" s="73" t="str">
        <f>'[12]10 i 11 koregirano'!B35</f>
        <v>Винер</v>
      </c>
      <c r="C35" s="264">
        <f>'[9]10 i 11 koregirano'!C35</f>
        <v>220614</v>
      </c>
      <c r="D35" s="264">
        <f>'[9]10 i 11 koregirano'!D35</f>
        <v>31</v>
      </c>
      <c r="E35" s="264">
        <f>'[9]10 i 11 koregirano'!E35</f>
        <v>88549</v>
      </c>
      <c r="F35" s="264">
        <f>'[9]10 i 11 koregirano'!F35</f>
        <v>100835</v>
      </c>
      <c r="G35" s="264">
        <f>'[9]10 i 11 koregirano'!G35</f>
        <v>193306</v>
      </c>
      <c r="H35" s="264">
        <f>'[9]10 i 11 koregirano'!H35</f>
        <v>0</v>
      </c>
      <c r="I35" s="264">
        <f>'[9]10 i 11 koregirano'!I35</f>
        <v>0</v>
      </c>
      <c r="J35" s="264">
        <f>'[9]10 i 11 koregirano'!J35</f>
        <v>0</v>
      </c>
      <c r="K35" s="214">
        <f>'[9]10 i 11 koregirano'!K35</f>
        <v>413951</v>
      </c>
    </row>
    <row r="36" spans="1:24" x14ac:dyDescent="0.2">
      <c r="A36" s="167">
        <v>7</v>
      </c>
      <c r="B36" s="73" t="str">
        <f>'[12]10 i 11 koregirano'!B36</f>
        <v>Граве неживот</v>
      </c>
      <c r="C36" s="264">
        <f>'[9]10 i 11 koregirano'!C36</f>
        <v>143354</v>
      </c>
      <c r="D36" s="264">
        <f>'[9]10 i 11 koregirano'!D36</f>
        <v>0</v>
      </c>
      <c r="E36" s="264">
        <f>'[9]10 i 11 koregirano'!E36</f>
        <v>97700</v>
      </c>
      <c r="F36" s="264">
        <f>'[9]10 i 11 koregirano'!F36</f>
        <v>89151</v>
      </c>
      <c r="G36" s="264">
        <f>'[9]10 i 11 koregirano'!G36</f>
        <v>188781</v>
      </c>
      <c r="H36" s="264">
        <f>'[9]10 i 11 koregirano'!H36</f>
        <v>0</v>
      </c>
      <c r="I36" s="264">
        <f>'[9]10 i 11 koregirano'!I36</f>
        <v>0</v>
      </c>
      <c r="J36" s="264">
        <f>'[9]10 i 11 koregirano'!J36</f>
        <v>0</v>
      </c>
      <c r="K36" s="214">
        <f>'[9]10 i 11 koregirano'!K36</f>
        <v>332135</v>
      </c>
    </row>
    <row r="37" spans="1:24" x14ac:dyDescent="0.2">
      <c r="A37" s="167">
        <v>8</v>
      </c>
      <c r="B37" s="73" t="str">
        <f>'[12]10 i 11 koregirano'!B37</f>
        <v>Уника</v>
      </c>
      <c r="C37" s="264">
        <f>'[9]10 i 11 koregirano'!C37</f>
        <v>387536</v>
      </c>
      <c r="D37" s="264">
        <f>'[9]10 i 11 koregirano'!D37</f>
        <v>0</v>
      </c>
      <c r="E37" s="264">
        <f>'[9]10 i 11 koregirano'!E37</f>
        <v>176139</v>
      </c>
      <c r="F37" s="264">
        <f>'[9]10 i 11 koregirano'!F37</f>
        <v>139331</v>
      </c>
      <c r="G37" s="264">
        <f>'[9]10 i 11 koregirano'!G37</f>
        <v>320096</v>
      </c>
      <c r="H37" s="264">
        <f>'[9]10 i 11 koregirano'!H37</f>
        <v>0</v>
      </c>
      <c r="I37" s="264">
        <f>'[9]10 i 11 koregirano'!I37</f>
        <v>0</v>
      </c>
      <c r="J37" s="264">
        <f>'[9]10 i 11 koregirano'!J37</f>
        <v>0</v>
      </c>
      <c r="K37" s="214">
        <f>'[9]10 i 11 koregirano'!K37</f>
        <v>707632</v>
      </c>
    </row>
    <row r="38" spans="1:24" x14ac:dyDescent="0.2">
      <c r="A38" s="167">
        <v>9</v>
      </c>
      <c r="B38" s="73" t="str">
        <f>'[12]10 i 11 koregirano'!B38</f>
        <v>Осигурителна полиса</v>
      </c>
      <c r="C38" s="264">
        <f>'[9]10 i 11 koregirano'!C38</f>
        <v>277052</v>
      </c>
      <c r="D38" s="264">
        <f>'[9]10 i 11 koregirano'!D38</f>
        <v>2080</v>
      </c>
      <c r="E38" s="264">
        <f>'[9]10 i 11 koregirano'!E38</f>
        <v>207841</v>
      </c>
      <c r="F38" s="264">
        <f>'[9]10 i 11 koregirano'!F38</f>
        <v>192703</v>
      </c>
      <c r="G38" s="264">
        <f>'[9]10 i 11 koregirano'!G38</f>
        <v>406063</v>
      </c>
      <c r="H38" s="264">
        <f>'[9]10 i 11 koregirano'!H38</f>
        <v>0</v>
      </c>
      <c r="I38" s="264">
        <f>'[9]10 i 11 koregirano'!I38</f>
        <v>0</v>
      </c>
      <c r="J38" s="264" t="str">
        <f>'[9]10 i 11 koregirano'!J38</f>
        <v>9.240</v>
      </c>
      <c r="K38" s="214">
        <f>'[9]10 i 11 koregirano'!K38</f>
        <v>694435</v>
      </c>
    </row>
    <row r="39" spans="1:24" x14ac:dyDescent="0.2">
      <c r="A39" s="167">
        <v>10</v>
      </c>
      <c r="B39" s="80" t="str">
        <f>'[12]10 i 11 koregirano'!B39</f>
        <v>Халк</v>
      </c>
      <c r="C39" s="264">
        <f>'[9]10 i 11 koregirano'!C39</f>
        <v>369633</v>
      </c>
      <c r="D39" s="264">
        <f>'[9]10 i 11 koregirano'!D39</f>
        <v>0</v>
      </c>
      <c r="E39" s="264">
        <f>'[9]10 i 11 koregirano'!E39</f>
        <v>171297</v>
      </c>
      <c r="F39" s="264">
        <f>'[9]10 i 11 koregirano'!F39</f>
        <v>122408</v>
      </c>
      <c r="G39" s="264">
        <f>'[9]10 i 11 koregirano'!G39</f>
        <v>301796</v>
      </c>
      <c r="H39" s="264">
        <f>'[9]10 i 11 koregirano'!H39</f>
        <v>0</v>
      </c>
      <c r="I39" s="264">
        <f>'[9]10 i 11 koregirano'!I39</f>
        <v>0</v>
      </c>
      <c r="J39" s="264">
        <f>'[9]10 i 11 koregirano'!J39</f>
        <v>0</v>
      </c>
      <c r="K39" s="214">
        <f>'[9]10 i 11 koregirano'!K39</f>
        <v>671429</v>
      </c>
    </row>
    <row r="40" spans="1:24" x14ac:dyDescent="0.2">
      <c r="A40" s="167">
        <v>11</v>
      </c>
      <c r="B40" s="80" t="str">
        <f>'[12]10 i 11 koregirano'!B40</f>
        <v>Кроација неживот</v>
      </c>
      <c r="C40" s="264">
        <f>'[9]10 i 11 koregirano'!C40</f>
        <v>228212</v>
      </c>
      <c r="D40" s="264">
        <f>'[9]10 i 11 koregirano'!D40</f>
        <v>6042</v>
      </c>
      <c r="E40" s="264">
        <f>'[9]10 i 11 koregirano'!E40</f>
        <v>147549</v>
      </c>
      <c r="F40" s="264">
        <f>'[9]10 i 11 koregirano'!F40</f>
        <v>142166</v>
      </c>
      <c r="G40" s="264">
        <f>'[9]10 i 11 koregirano'!G40</f>
        <v>295003</v>
      </c>
      <c r="H40" s="264">
        <f>'[9]10 i 11 koregirano'!H40</f>
        <v>0</v>
      </c>
      <c r="I40" s="264">
        <f>'[9]10 i 11 koregirano'!I40</f>
        <v>0</v>
      </c>
      <c r="J40" s="264">
        <f>'[9]10 i 11 koregirano'!J40</f>
        <v>0</v>
      </c>
      <c r="K40" s="214">
        <f>'[9]10 i 11 koregirano'!K40</f>
        <v>529257</v>
      </c>
    </row>
    <row r="41" spans="1:24" x14ac:dyDescent="0.2">
      <c r="A41" s="167"/>
      <c r="B41" s="118" t="str">
        <f>'[12]10 i 11 koregirano'!B41</f>
        <v>Вкупно (живот)</v>
      </c>
      <c r="C41" s="150">
        <f>'[9]10 i 11 koregirano'!C41</f>
        <v>29388</v>
      </c>
      <c r="D41" s="150">
        <f>'[9]10 i 11 koregirano'!D41</f>
        <v>120252</v>
      </c>
      <c r="E41" s="150">
        <f>'[9]10 i 11 koregirano'!E41</f>
        <v>45161</v>
      </c>
      <c r="F41" s="150">
        <f>'[9]10 i 11 koregirano'!F41</f>
        <v>20524</v>
      </c>
      <c r="G41" s="150">
        <f>'[9]10 i 11 koregirano'!G41</f>
        <v>69180</v>
      </c>
      <c r="H41" s="150">
        <f>'[9]10 i 11 koregirano'!H41</f>
        <v>0</v>
      </c>
      <c r="I41" s="150">
        <f>'[9]10 i 11 koregirano'!I41</f>
        <v>6816301</v>
      </c>
      <c r="J41" s="150">
        <f>'[9]10 i 11 koregirano'!J41</f>
        <v>0</v>
      </c>
      <c r="K41" s="214">
        <f>'[9]10 i 11 koregirano'!K41</f>
        <v>7035121</v>
      </c>
    </row>
    <row r="42" spans="1:24" x14ac:dyDescent="0.2">
      <c r="A42" s="167">
        <v>12</v>
      </c>
      <c r="B42" s="80" t="str">
        <f>'[12]10 i 11 koregirano'!B42</f>
        <v>Кроациа живот</v>
      </c>
      <c r="C42" s="264">
        <f>'[9]10 i 11 koregirano'!C42</f>
        <v>7889</v>
      </c>
      <c r="D42" s="264">
        <f>'[9]10 i 11 koregirano'!D42</f>
        <v>0</v>
      </c>
      <c r="E42" s="264">
        <f>'[9]10 i 11 koregirano'!E42</f>
        <v>11874</v>
      </c>
      <c r="F42" s="264">
        <f>'[9]10 i 11 koregirano'!F42</f>
        <v>2169</v>
      </c>
      <c r="G42" s="264">
        <f>'[9]10 i 11 koregirano'!G42</f>
        <v>14228</v>
      </c>
      <c r="H42" s="264">
        <f>'[9]10 i 11 koregirano'!H42</f>
        <v>0</v>
      </c>
      <c r="I42" s="264">
        <f>'[9]10 i 11 koregirano'!I42</f>
        <v>3058822</v>
      </c>
      <c r="J42" s="264">
        <f>'[9]10 i 11 koregirano'!J42</f>
        <v>0</v>
      </c>
      <c r="K42" s="214">
        <f>'[9]10 i 11 koregirano'!K42</f>
        <v>3080939</v>
      </c>
      <c r="M42" s="74"/>
      <c r="N42" s="74"/>
      <c r="O42" s="74"/>
      <c r="P42" s="74"/>
      <c r="Q42" s="74"/>
      <c r="R42" s="74"/>
      <c r="S42" s="74"/>
      <c r="T42" s="74"/>
      <c r="U42" s="74"/>
      <c r="V42" s="74"/>
      <c r="W42" s="74"/>
      <c r="X42" s="74"/>
    </row>
    <row r="43" spans="1:24" x14ac:dyDescent="0.2">
      <c r="A43" s="167">
        <v>13</v>
      </c>
      <c r="B43" s="80" t="str">
        <f>'[12]10 i 11 koregirano'!B43</f>
        <v>Граве</v>
      </c>
      <c r="C43" s="264">
        <f>'[9]10 i 11 koregirano'!C43</f>
        <v>12260</v>
      </c>
      <c r="D43" s="264">
        <f>'[9]10 i 11 koregirano'!D43</f>
        <v>120252</v>
      </c>
      <c r="E43" s="264">
        <f>'[9]10 i 11 koregirano'!E43</f>
        <v>27387</v>
      </c>
      <c r="F43" s="264">
        <f>'[9]10 i 11 koregirano'!F43</f>
        <v>9605</v>
      </c>
      <c r="G43" s="264">
        <f>'[9]10 i 11 koregirano'!G43</f>
        <v>38774</v>
      </c>
      <c r="H43" s="264">
        <f>'[9]10 i 11 koregirano'!H43</f>
        <v>0</v>
      </c>
      <c r="I43" s="264">
        <f>'[9]10 i 11 koregirano'!I43</f>
        <v>2459907</v>
      </c>
      <c r="J43" s="264">
        <f>'[9]10 i 11 koregirano'!J43</f>
        <v>0</v>
      </c>
      <c r="K43" s="214">
        <f>'[9]10 i 11 koregirano'!K43</f>
        <v>2631193</v>
      </c>
    </row>
    <row r="44" spans="1:24" x14ac:dyDescent="0.2">
      <c r="A44" s="167">
        <v>14</v>
      </c>
      <c r="B44" s="80" t="str">
        <f>'[12]10 i 11 koregirano'!B44</f>
        <v>Винер живот</v>
      </c>
      <c r="C44" s="264">
        <f>'[9]10 i 11 koregirano'!C44</f>
        <v>5403</v>
      </c>
      <c r="D44" s="264">
        <f>'[9]10 i 11 koregirano'!D44</f>
        <v>0</v>
      </c>
      <c r="E44" s="264">
        <f>'[9]10 i 11 koregirano'!E44</f>
        <v>4789</v>
      </c>
      <c r="F44" s="264">
        <f>'[9]10 i 11 koregirano'!F44</f>
        <v>8484</v>
      </c>
      <c r="G44" s="264">
        <f>'[9]10 i 11 koregirano'!G44</f>
        <v>14611</v>
      </c>
      <c r="H44" s="264">
        <f>'[9]10 i 11 koregirano'!H44</f>
        <v>0</v>
      </c>
      <c r="I44" s="264">
        <f>'[9]10 i 11 koregirano'!I44</f>
        <v>781755</v>
      </c>
      <c r="J44" s="264">
        <f>'[9]10 i 11 koregirano'!J44</f>
        <v>0</v>
      </c>
      <c r="K44" s="214">
        <f>'[9]10 i 11 koregirano'!K44</f>
        <v>801769</v>
      </c>
    </row>
    <row r="45" spans="1:24" x14ac:dyDescent="0.2">
      <c r="A45" s="167">
        <v>15</v>
      </c>
      <c r="B45" s="80" t="str">
        <f>'[12]10 i 11 koregirano'!B45</f>
        <v>Уника живот</v>
      </c>
      <c r="C45" s="264">
        <f>'[9]10 i 11 koregirano'!C45</f>
        <v>3397</v>
      </c>
      <c r="D45" s="264">
        <f>'[9]10 i 11 koregirano'!D45</f>
        <v>0</v>
      </c>
      <c r="E45" s="264">
        <f>'[9]10 i 11 koregirano'!E45</f>
        <v>943</v>
      </c>
      <c r="F45" s="264">
        <f>'[9]10 i 11 koregirano'!F45</f>
        <v>143</v>
      </c>
      <c r="G45" s="264">
        <f>'[9]10 i 11 koregirano'!G45</f>
        <v>1212</v>
      </c>
      <c r="H45" s="264">
        <f>'[9]10 i 11 koregirano'!H45</f>
        <v>0</v>
      </c>
      <c r="I45" s="264">
        <f>'[9]10 i 11 koregirano'!I45</f>
        <v>435477</v>
      </c>
      <c r="J45" s="264">
        <f>'[9]10 i 11 koregirano'!J45</f>
        <v>0</v>
      </c>
      <c r="K45" s="214">
        <f>'[9]10 i 11 koregirano'!K45</f>
        <v>440086</v>
      </c>
    </row>
    <row r="46" spans="1:24" x14ac:dyDescent="0.2">
      <c r="A46" s="153">
        <v>16</v>
      </c>
      <c r="B46" s="154" t="str">
        <f>'[12]10 i 11 koregirano'!B46</f>
        <v>Триглав  Живот</v>
      </c>
      <c r="C46" s="264">
        <f>'[9]10 i 11 koregirano'!C46</f>
        <v>439</v>
      </c>
      <c r="D46" s="264">
        <f>'[9]10 i 11 koregirano'!D46</f>
        <v>0</v>
      </c>
      <c r="E46" s="264">
        <f>'[9]10 i 11 koregirano'!E46</f>
        <v>168</v>
      </c>
      <c r="F46" s="264">
        <f>'[9]10 i 11 koregirano'!F46</f>
        <v>123</v>
      </c>
      <c r="G46" s="264">
        <f>'[9]10 i 11 koregirano'!G46</f>
        <v>355</v>
      </c>
      <c r="H46" s="264">
        <f>'[9]10 i 11 koregirano'!H46</f>
        <v>0</v>
      </c>
      <c r="I46" s="264">
        <f>'[9]10 i 11 koregirano'!I46</f>
        <v>80340</v>
      </c>
      <c r="J46" s="264">
        <f>'[9]10 i 11 koregirano'!J46</f>
        <v>0</v>
      </c>
      <c r="K46" s="214">
        <f>'[9]10 i 11 koregirano'!K46</f>
        <v>81134</v>
      </c>
    </row>
    <row r="47" spans="1:24" ht="13.5" thickBot="1" x14ac:dyDescent="0.25">
      <c r="A47" s="246"/>
      <c r="B47" s="245" t="str">
        <f>'[12]10 i 11 koregirano'!B47</f>
        <v>Вкупно</v>
      </c>
      <c r="C47" s="175">
        <f>'[9]10 i 11 koregirano'!C47</f>
        <v>3456647</v>
      </c>
      <c r="D47" s="175">
        <f>'[9]10 i 11 koregirano'!D47</f>
        <v>163890</v>
      </c>
      <c r="E47" s="175">
        <f>'[9]10 i 11 koregirano'!E47</f>
        <v>1976721</v>
      </c>
      <c r="F47" s="175">
        <f>'[9]10 i 11 koregirano'!F47</f>
        <v>1649141</v>
      </c>
      <c r="G47" s="175">
        <f>'[9]10 i 11 koregirano'!G47</f>
        <v>3741994</v>
      </c>
      <c r="H47" s="175">
        <f>'[9]10 i 11 koregirano'!H47</f>
        <v>0</v>
      </c>
      <c r="I47" s="175">
        <f>'[9]10 i 11 koregirano'!I47</f>
        <v>6816301</v>
      </c>
      <c r="J47" s="175">
        <f>'[9]10 i 11 koregirano'!J47</f>
        <v>9240</v>
      </c>
      <c r="K47" s="234">
        <f>'[9]10 i 11 koregirano'!K47</f>
        <v>14188072</v>
      </c>
    </row>
    <row r="57" spans="10:10" x14ac:dyDescent="0.2">
      <c r="J57" s="10" t="s">
        <v>89</v>
      </c>
    </row>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Normal="100" workbookViewId="0">
      <selection activeCell="H37" sqref="H37"/>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83" t="s">
        <v>79</v>
      </c>
      <c r="B1" s="383"/>
      <c r="C1" s="383"/>
      <c r="D1" s="383"/>
      <c r="E1" s="383"/>
      <c r="F1" s="383"/>
      <c r="G1" s="383"/>
      <c r="H1" s="383"/>
      <c r="I1" s="383"/>
      <c r="J1" s="383"/>
      <c r="K1" s="383"/>
      <c r="L1" s="383"/>
      <c r="M1" s="383"/>
      <c r="N1" s="383"/>
      <c r="O1" s="383"/>
      <c r="P1" s="383"/>
      <c r="Q1" s="383"/>
      <c r="R1" s="383"/>
      <c r="S1" s="383"/>
      <c r="T1" s="383"/>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6"/>
      <c r="B3" s="388" t="s">
        <v>3</v>
      </c>
      <c r="C3" s="388"/>
      <c r="D3" s="388"/>
      <c r="E3" s="388"/>
      <c r="F3" s="388"/>
      <c r="G3" s="388"/>
      <c r="H3" s="388"/>
      <c r="I3" s="388"/>
      <c r="J3" s="388"/>
      <c r="K3" s="388"/>
      <c r="L3" s="388"/>
      <c r="M3" s="389" t="s">
        <v>50</v>
      </c>
      <c r="N3" s="391" t="s">
        <v>27</v>
      </c>
      <c r="O3" s="392"/>
      <c r="P3" s="392"/>
      <c r="Q3" s="392"/>
      <c r="R3" s="393"/>
      <c r="S3" s="389" t="s">
        <v>51</v>
      </c>
      <c r="T3" s="386" t="s">
        <v>11</v>
      </c>
    </row>
    <row r="4" spans="1:22" ht="27.75" customHeight="1" x14ac:dyDescent="0.2">
      <c r="A4" s="77"/>
      <c r="B4" s="251" t="str">
        <f>'[9]12'!B4</f>
        <v>Македонија</v>
      </c>
      <c r="C4" s="251" t="str">
        <f>'[9]12'!C4</f>
        <v>Триглав</v>
      </c>
      <c r="D4" s="251" t="str">
        <f>'[9]12'!D4</f>
        <v>Сава</v>
      </c>
      <c r="E4" s="251" t="str">
        <f>'[9]12'!E4</f>
        <v>Евроинс</v>
      </c>
      <c r="F4" s="251" t="str">
        <f>'[9]12'!F4</f>
        <v>Еуролинк</v>
      </c>
      <c r="G4" s="251" t="str">
        <f>'[9]12'!G4</f>
        <v>Винер</v>
      </c>
      <c r="H4" s="251" t="str">
        <f>'[9]12'!H4</f>
        <v>Граве неживот</v>
      </c>
      <c r="I4" s="251" t="str">
        <f>'[9]12'!I4</f>
        <v>Уника</v>
      </c>
      <c r="J4" s="251" t="str">
        <f>'[9]12'!J4</f>
        <v>Осигурителна полиса</v>
      </c>
      <c r="K4" s="251" t="str">
        <f>'[9]12'!K4</f>
        <v>Халк</v>
      </c>
      <c r="L4" s="251" t="str">
        <f>'[9]12'!L4</f>
        <v>Кроација неживот</v>
      </c>
      <c r="M4" s="390"/>
      <c r="N4" s="252" t="str">
        <f>'[9]12'!N4</f>
        <v>Кроациа живот</v>
      </c>
      <c r="O4" s="252" t="str">
        <f>'[9]12'!O4</f>
        <v>Граве</v>
      </c>
      <c r="P4" s="252" t="str">
        <f>'[9]12'!P4</f>
        <v>Винер живот</v>
      </c>
      <c r="Q4" s="252" t="str">
        <f>'[9]12'!Q4</f>
        <v>Уника живот</v>
      </c>
      <c r="R4" s="252" t="str">
        <f>'[9]12'!R4</f>
        <v>Триглав  Живот</v>
      </c>
      <c r="S4" s="390"/>
      <c r="T4" s="387"/>
    </row>
    <row r="5" spans="1:22" x14ac:dyDescent="0.2">
      <c r="A5" s="85" t="str">
        <f>'[13]Табела 12'!A4</f>
        <v>Вкупен капитал</v>
      </c>
      <c r="B5" s="265">
        <f>'[9]12'!B5</f>
        <v>1534136</v>
      </c>
      <c r="C5" s="265">
        <f>'[9]12'!C5</f>
        <v>808214</v>
      </c>
      <c r="D5" s="265">
        <f>'[9]12'!D5</f>
        <v>371017</v>
      </c>
      <c r="E5" s="265">
        <f>'[9]12'!E5</f>
        <v>337017</v>
      </c>
      <c r="F5" s="265">
        <f>'[9]12'!F5</f>
        <v>471737</v>
      </c>
      <c r="G5" s="265">
        <f>'[9]12'!G5</f>
        <v>395568</v>
      </c>
      <c r="H5" s="265">
        <f>'[9]12'!H5</f>
        <v>186008</v>
      </c>
      <c r="I5" s="265">
        <f>'[9]12'!I5</f>
        <v>352613</v>
      </c>
      <c r="J5" s="265">
        <f>'[9]12'!J5</f>
        <v>528098</v>
      </c>
      <c r="K5" s="265">
        <f>'[9]12'!K5</f>
        <v>289140</v>
      </c>
      <c r="L5" s="265">
        <f>'[9]12'!L5</f>
        <v>195328</v>
      </c>
      <c r="M5" s="81">
        <f>SUM(B5:L5)</f>
        <v>5468876</v>
      </c>
      <c r="N5" s="265">
        <f>'[9]12'!N5</f>
        <v>421853</v>
      </c>
      <c r="O5" s="265">
        <f>'[9]12'!O5</f>
        <v>442488</v>
      </c>
      <c r="P5" s="265">
        <f>'[9]12'!P5</f>
        <v>236649</v>
      </c>
      <c r="Q5" s="265">
        <f>'[9]12'!Q5</f>
        <v>185400</v>
      </c>
      <c r="R5" s="265">
        <f>'[9]12'!R5</f>
        <v>259196</v>
      </c>
      <c r="S5" s="82">
        <f>SUM(N5:R5)</f>
        <v>1545586</v>
      </c>
      <c r="T5" s="87">
        <f>M5+S5</f>
        <v>7014462</v>
      </c>
    </row>
    <row r="6" spans="1:22" ht="39" thickBot="1" x14ac:dyDescent="0.25">
      <c r="A6" s="86" t="str">
        <f>'[13]Табела 12'!A5</f>
        <v>Потребно ниво на Маргина на солвентност</v>
      </c>
      <c r="B6" s="266">
        <f>'[9]12'!B6</f>
        <v>100211</v>
      </c>
      <c r="C6" s="266">
        <f>'[9]12'!C6</f>
        <v>173887</v>
      </c>
      <c r="D6" s="266">
        <f>'[9]12'!D6</f>
        <v>140333</v>
      </c>
      <c r="E6" s="266">
        <f>'[9]12'!E6</f>
        <v>117567</v>
      </c>
      <c r="F6" s="266">
        <f>'[9]12'!F6</f>
        <v>161306</v>
      </c>
      <c r="G6" s="266">
        <f>'[9]12'!G6</f>
        <v>63140</v>
      </c>
      <c r="H6" s="266">
        <f>'[9]12'!H6</f>
        <v>48027</v>
      </c>
      <c r="I6" s="266">
        <f>'[9]12'!I6</f>
        <v>136252</v>
      </c>
      <c r="J6" s="266">
        <f>'[9]12'!J6</f>
        <v>96764</v>
      </c>
      <c r="K6" s="266">
        <f>'[9]12'!K6</f>
        <v>107925</v>
      </c>
      <c r="L6" s="266">
        <f>'[9]12'!L6</f>
        <v>79397</v>
      </c>
      <c r="M6" s="83">
        <f>SUM(B6:L6)</f>
        <v>1224809</v>
      </c>
      <c r="N6" s="266">
        <f>'[9]12'!N6</f>
        <v>185860</v>
      </c>
      <c r="O6" s="266">
        <f>'[9]12'!O6</f>
        <v>142793</v>
      </c>
      <c r="P6" s="266">
        <f>'[9]12'!P6</f>
        <v>47140</v>
      </c>
      <c r="Q6" s="266">
        <f>'[9]12'!Q6</f>
        <v>40110</v>
      </c>
      <c r="R6" s="266">
        <f>'[9]12'!R6</f>
        <v>5050</v>
      </c>
      <c r="S6" s="84">
        <f>SUM(N6:R6)</f>
        <v>420953</v>
      </c>
      <c r="T6" s="88">
        <f>M6+S6</f>
        <v>1645762</v>
      </c>
      <c r="V6" s="151"/>
    </row>
    <row r="7" spans="1:22" x14ac:dyDescent="0.2">
      <c r="A7" s="11"/>
      <c r="B7" s="12"/>
      <c r="C7" s="12"/>
      <c r="D7" s="12"/>
      <c r="E7" s="12"/>
      <c r="F7" s="12"/>
      <c r="G7" s="12"/>
      <c r="H7" s="12"/>
      <c r="I7" s="12"/>
      <c r="J7" s="12"/>
      <c r="K7" s="12"/>
      <c r="L7" s="12"/>
      <c r="M7" s="13"/>
      <c r="N7" s="12"/>
      <c r="O7" s="12"/>
      <c r="P7" s="14"/>
    </row>
    <row r="8" spans="1:22" x14ac:dyDescent="0.2">
      <c r="B8" s="74"/>
    </row>
    <row r="9" spans="1:22" x14ac:dyDescent="0.2">
      <c r="B9" s="74"/>
    </row>
    <row r="10" spans="1:22" x14ac:dyDescent="0.2">
      <c r="B10" s="74"/>
    </row>
    <row r="11" spans="1:22" x14ac:dyDescent="0.2">
      <c r="B11" s="74"/>
    </row>
    <row r="12" spans="1:22" x14ac:dyDescent="0.2">
      <c r="B12" s="74"/>
    </row>
    <row r="13" spans="1:22" x14ac:dyDescent="0.2">
      <c r="B13" s="74"/>
    </row>
    <row r="14" spans="1:22" x14ac:dyDescent="0.2">
      <c r="B14" s="74"/>
    </row>
    <row r="15" spans="1:22" x14ac:dyDescent="0.2">
      <c r="B15" s="74"/>
    </row>
    <row r="16" spans="1:22" x14ac:dyDescent="0.2">
      <c r="B16" s="74"/>
    </row>
    <row r="17" spans="2:2" x14ac:dyDescent="0.2">
      <c r="B17" s="74"/>
    </row>
    <row r="43" spans="1:26" x14ac:dyDescent="0.2">
      <c r="A43" s="148"/>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row>
    <row r="44" spans="1:26" x14ac:dyDescent="0.2">
      <c r="A44" s="148"/>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row>
    <row r="45" spans="1:26" x14ac:dyDescent="0.2">
      <c r="A45" s="148"/>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row>
    <row r="46" spans="1:26" x14ac:dyDescent="0.2">
      <c r="A46" s="148"/>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row>
    <row r="47" spans="1:26" x14ac:dyDescent="0.2">
      <c r="A47" s="148"/>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row>
    <row r="48" spans="1:26" x14ac:dyDescent="0.2">
      <c r="A48" s="148"/>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row>
    <row r="49" spans="1:37" x14ac:dyDescent="0.2">
      <c r="A49" s="148"/>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row>
    <row r="50" spans="1:37" x14ac:dyDescent="0.2">
      <c r="A50" s="148"/>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row>
    <row r="51" spans="1:37" x14ac:dyDescent="0.2">
      <c r="A51" s="148"/>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K51" s="141"/>
    </row>
    <row r="52" spans="1:37" x14ac:dyDescent="0.2">
      <c r="A52" s="148"/>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K52" s="141"/>
    </row>
    <row r="53" spans="1:37" x14ac:dyDescent="0.2">
      <c r="A53" s="148"/>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K53" s="141"/>
    </row>
    <row r="54" spans="1:37" x14ac:dyDescent="0.2">
      <c r="A54" s="148"/>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K54" s="141"/>
    </row>
    <row r="55" spans="1:37" x14ac:dyDescent="0.2">
      <c r="A55" s="148"/>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row>
    <row r="56" spans="1:37" x14ac:dyDescent="0.2">
      <c r="A56" s="148"/>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row>
    <row r="57" spans="1:37" x14ac:dyDescent="0.2">
      <c r="A57" s="148"/>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row>
    <row r="58" spans="1:37" x14ac:dyDescent="0.2">
      <c r="A58" s="148"/>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row>
    <row r="59" spans="1:37" x14ac:dyDescent="0.2">
      <c r="A59" s="148"/>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row>
    <row r="60" spans="1:37" x14ac:dyDescent="0.2">
      <c r="A60" s="148"/>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row>
    <row r="61" spans="1:37" x14ac:dyDescent="0.2">
      <c r="A61" s="148"/>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row>
    <row r="62" spans="1:37" x14ac:dyDescent="0.2">
      <c r="A62" s="148"/>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row>
    <row r="63" spans="1:37" x14ac:dyDescent="0.2">
      <c r="A63" s="148"/>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row>
    <row r="64" spans="1:37" x14ac:dyDescent="0.2">
      <c r="A64" s="148"/>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row>
    <row r="65" spans="1:26" x14ac:dyDescent="0.2">
      <c r="A65" s="148"/>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row>
    <row r="66" spans="1:26" x14ac:dyDescent="0.2">
      <c r="A66" s="148"/>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row>
    <row r="67" spans="1:26" x14ac:dyDescent="0.2">
      <c r="A67" s="148"/>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row>
    <row r="68" spans="1:26" x14ac:dyDescent="0.2">
      <c r="A68" s="148"/>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row>
    <row r="69" spans="1:26" x14ac:dyDescent="0.2">
      <c r="A69" s="148"/>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row>
    <row r="70" spans="1:26" x14ac:dyDescent="0.2">
      <c r="A70" s="148"/>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row>
    <row r="71" spans="1:26" x14ac:dyDescent="0.2">
      <c r="A71" s="148"/>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row>
    <row r="72" spans="1:26" x14ac:dyDescent="0.2">
      <c r="A72" s="148"/>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row>
    <row r="73" spans="1:26" x14ac:dyDescent="0.2">
      <c r="A73" s="148"/>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row>
    <row r="74" spans="1:26" x14ac:dyDescent="0.2">
      <c r="A74" s="148"/>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row>
    <row r="75" spans="1:26" x14ac:dyDescent="0.2">
      <c r="A75" s="148"/>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row>
    <row r="76" spans="1:26" x14ac:dyDescent="0.2">
      <c r="A76" s="148"/>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row>
    <row r="77" spans="1:26" x14ac:dyDescent="0.2">
      <c r="A77" s="148"/>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row>
    <row r="78" spans="1:26" x14ac:dyDescent="0.2">
      <c r="A78" s="148"/>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row>
    <row r="79" spans="1:26" x14ac:dyDescent="0.2">
      <c r="A79" s="148"/>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row>
    <row r="80" spans="1:26" x14ac:dyDescent="0.2">
      <c r="A80" s="148"/>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row>
    <row r="81" spans="1:26" x14ac:dyDescent="0.2">
      <c r="A81" s="148"/>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row>
    <row r="82" spans="1:26" x14ac:dyDescent="0.2">
      <c r="A82" s="148"/>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row>
    <row r="83" spans="1:26" x14ac:dyDescent="0.2">
      <c r="A83" s="148"/>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row>
    <row r="84" spans="1:26" x14ac:dyDescent="0.2">
      <c r="A84" s="148"/>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row>
    <row r="85" spans="1:26" x14ac:dyDescent="0.2">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row>
    <row r="86" spans="1:26" x14ac:dyDescent="0.2">
      <c r="A86" s="148"/>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row>
    <row r="87" spans="1:26" x14ac:dyDescent="0.2">
      <c r="A87" s="14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row>
    <row r="88" spans="1:26" x14ac:dyDescent="0.2">
      <c r="A88" s="148"/>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row>
    <row r="89" spans="1:26" x14ac:dyDescent="0.2">
      <c r="A89" s="148"/>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row>
    <row r="90" spans="1:26" x14ac:dyDescent="0.2">
      <c r="A90" s="148"/>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row>
    <row r="91" spans="1:26" x14ac:dyDescent="0.2">
      <c r="A91" s="148"/>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0"/>
  <sheetViews>
    <sheetView zoomScale="90" zoomScaleNormal="90" zoomScaleSheetLayoutView="25" workbookViewId="0">
      <selection activeCell="F11" sqref="F11"/>
    </sheetView>
  </sheetViews>
  <sheetFormatPr defaultRowHeight="12.75" x14ac:dyDescent="0.2"/>
  <cols>
    <col min="1" max="1" width="45.28515625" style="91" customWidth="1"/>
    <col min="2" max="2" width="7.7109375" style="233" bestFit="1" customWidth="1"/>
    <col min="3" max="9" width="10.42578125" style="227" customWidth="1"/>
    <col min="10" max="251" width="9.140625" style="89"/>
    <col min="252" max="252" width="28.5703125" style="89" customWidth="1"/>
    <col min="253" max="253" width="7" style="89" customWidth="1"/>
    <col min="254" max="254" width="22.5703125" style="89" customWidth="1"/>
    <col min="255" max="255" width="23" style="89" customWidth="1"/>
    <col min="256" max="256" width="28.5703125" style="89" customWidth="1"/>
    <col min="257" max="257" width="23.28515625" style="89" customWidth="1"/>
    <col min="258" max="258" width="28.5703125" style="89" customWidth="1"/>
    <col min="259" max="259" width="23.28515625" style="89" customWidth="1"/>
    <col min="260" max="260" width="28.5703125" style="89" customWidth="1"/>
    <col min="261" max="507" width="9.140625" style="89"/>
    <col min="508" max="508" width="28.5703125" style="89" customWidth="1"/>
    <col min="509" max="509" width="7" style="89" customWidth="1"/>
    <col min="510" max="510" width="22.5703125" style="89" customWidth="1"/>
    <col min="511" max="511" width="23" style="89" customWidth="1"/>
    <col min="512" max="512" width="28.5703125" style="89" customWidth="1"/>
    <col min="513" max="513" width="23.28515625" style="89" customWidth="1"/>
    <col min="514" max="514" width="28.5703125" style="89" customWidth="1"/>
    <col min="515" max="515" width="23.28515625" style="89" customWidth="1"/>
    <col min="516" max="516" width="28.5703125" style="89" customWidth="1"/>
    <col min="517" max="763" width="9.140625" style="89"/>
    <col min="764" max="764" width="28.5703125" style="89" customWidth="1"/>
    <col min="765" max="765" width="7" style="89" customWidth="1"/>
    <col min="766" max="766" width="22.5703125" style="89" customWidth="1"/>
    <col min="767" max="767" width="23" style="89" customWidth="1"/>
    <col min="768" max="768" width="28.5703125" style="89" customWidth="1"/>
    <col min="769" max="769" width="23.28515625" style="89" customWidth="1"/>
    <col min="770" max="770" width="28.5703125" style="89" customWidth="1"/>
    <col min="771" max="771" width="23.28515625" style="89" customWidth="1"/>
    <col min="772" max="772" width="28.5703125" style="89" customWidth="1"/>
    <col min="773" max="1019" width="9.140625" style="89"/>
    <col min="1020" max="1020" width="28.5703125" style="89" customWidth="1"/>
    <col min="1021" max="1021" width="7" style="89" customWidth="1"/>
    <col min="1022" max="1022" width="22.5703125" style="89" customWidth="1"/>
    <col min="1023" max="1023" width="23" style="89" customWidth="1"/>
    <col min="1024" max="1024" width="28.5703125" style="89" customWidth="1"/>
    <col min="1025" max="1025" width="23.28515625" style="89" customWidth="1"/>
    <col min="1026" max="1026" width="28.5703125" style="89" customWidth="1"/>
    <col min="1027" max="1027" width="23.28515625" style="89" customWidth="1"/>
    <col min="1028" max="1028" width="28.5703125" style="89" customWidth="1"/>
    <col min="1029" max="1275" width="9.140625" style="89"/>
    <col min="1276" max="1276" width="28.5703125" style="89" customWidth="1"/>
    <col min="1277" max="1277" width="7" style="89" customWidth="1"/>
    <col min="1278" max="1278" width="22.5703125" style="89" customWidth="1"/>
    <col min="1279" max="1279" width="23" style="89" customWidth="1"/>
    <col min="1280" max="1280" width="28.5703125" style="89" customWidth="1"/>
    <col min="1281" max="1281" width="23.28515625" style="89" customWidth="1"/>
    <col min="1282" max="1282" width="28.5703125" style="89" customWidth="1"/>
    <col min="1283" max="1283" width="23.28515625" style="89" customWidth="1"/>
    <col min="1284" max="1284" width="28.5703125" style="89" customWidth="1"/>
    <col min="1285" max="1531" width="9.140625" style="89"/>
    <col min="1532" max="1532" width="28.5703125" style="89" customWidth="1"/>
    <col min="1533" max="1533" width="7" style="89" customWidth="1"/>
    <col min="1534" max="1534" width="22.5703125" style="89" customWidth="1"/>
    <col min="1535" max="1535" width="23" style="89" customWidth="1"/>
    <col min="1536" max="1536" width="28.5703125" style="89" customWidth="1"/>
    <col min="1537" max="1537" width="23.28515625" style="89" customWidth="1"/>
    <col min="1538" max="1538" width="28.5703125" style="89" customWidth="1"/>
    <col min="1539" max="1539" width="23.28515625" style="89" customWidth="1"/>
    <col min="1540" max="1540" width="28.5703125" style="89" customWidth="1"/>
    <col min="1541" max="1787" width="9.140625" style="89"/>
    <col min="1788" max="1788" width="28.5703125" style="89" customWidth="1"/>
    <col min="1789" max="1789" width="7" style="89" customWidth="1"/>
    <col min="1790" max="1790" width="22.5703125" style="89" customWidth="1"/>
    <col min="1791" max="1791" width="23" style="89" customWidth="1"/>
    <col min="1792" max="1792" width="28.5703125" style="89" customWidth="1"/>
    <col min="1793" max="1793" width="23.28515625" style="89" customWidth="1"/>
    <col min="1794" max="1794" width="28.5703125" style="89" customWidth="1"/>
    <col min="1795" max="1795" width="23.28515625" style="89" customWidth="1"/>
    <col min="1796" max="1796" width="28.5703125" style="89" customWidth="1"/>
    <col min="1797" max="2043" width="9.140625" style="89"/>
    <col min="2044" max="2044" width="28.5703125" style="89" customWidth="1"/>
    <col min="2045" max="2045" width="7" style="89" customWidth="1"/>
    <col min="2046" max="2046" width="22.5703125" style="89" customWidth="1"/>
    <col min="2047" max="2047" width="23" style="89" customWidth="1"/>
    <col min="2048" max="2048" width="28.5703125" style="89" customWidth="1"/>
    <col min="2049" max="2049" width="23.28515625" style="89" customWidth="1"/>
    <col min="2050" max="2050" width="28.5703125" style="89" customWidth="1"/>
    <col min="2051" max="2051" width="23.28515625" style="89" customWidth="1"/>
    <col min="2052" max="2052" width="28.5703125" style="89" customWidth="1"/>
    <col min="2053" max="2299" width="9.140625" style="89"/>
    <col min="2300" max="2300" width="28.5703125" style="89" customWidth="1"/>
    <col min="2301" max="2301" width="7" style="89" customWidth="1"/>
    <col min="2302" max="2302" width="22.5703125" style="89" customWidth="1"/>
    <col min="2303" max="2303" width="23" style="89" customWidth="1"/>
    <col min="2304" max="2304" width="28.5703125" style="89" customWidth="1"/>
    <col min="2305" max="2305" width="23.28515625" style="89" customWidth="1"/>
    <col min="2306" max="2306" width="28.5703125" style="89" customWidth="1"/>
    <col min="2307" max="2307" width="23.28515625" style="89" customWidth="1"/>
    <col min="2308" max="2308" width="28.5703125" style="89" customWidth="1"/>
    <col min="2309" max="2555" width="9.140625" style="89"/>
    <col min="2556" max="2556" width="28.5703125" style="89" customWidth="1"/>
    <col min="2557" max="2557" width="7" style="89" customWidth="1"/>
    <col min="2558" max="2558" width="22.5703125" style="89" customWidth="1"/>
    <col min="2559" max="2559" width="23" style="89" customWidth="1"/>
    <col min="2560" max="2560" width="28.5703125" style="89" customWidth="1"/>
    <col min="2561" max="2561" width="23.28515625" style="89" customWidth="1"/>
    <col min="2562" max="2562" width="28.5703125" style="89" customWidth="1"/>
    <col min="2563" max="2563" width="23.28515625" style="89" customWidth="1"/>
    <col min="2564" max="2564" width="28.5703125" style="89" customWidth="1"/>
    <col min="2565" max="2811" width="9.140625" style="89"/>
    <col min="2812" max="2812" width="28.5703125" style="89" customWidth="1"/>
    <col min="2813" max="2813" width="7" style="89" customWidth="1"/>
    <col min="2814" max="2814" width="22.5703125" style="89" customWidth="1"/>
    <col min="2815" max="2815" width="23" style="89" customWidth="1"/>
    <col min="2816" max="2816" width="28.5703125" style="89" customWidth="1"/>
    <col min="2817" max="2817" width="23.28515625" style="89" customWidth="1"/>
    <col min="2818" max="2818" width="28.5703125" style="89" customWidth="1"/>
    <col min="2819" max="2819" width="23.28515625" style="89" customWidth="1"/>
    <col min="2820" max="2820" width="28.5703125" style="89" customWidth="1"/>
    <col min="2821" max="3067" width="9.140625" style="89"/>
    <col min="3068" max="3068" width="28.5703125" style="89" customWidth="1"/>
    <col min="3069" max="3069" width="7" style="89" customWidth="1"/>
    <col min="3070" max="3070" width="22.5703125" style="89" customWidth="1"/>
    <col min="3071" max="3071" width="23" style="89" customWidth="1"/>
    <col min="3072" max="3072" width="28.5703125" style="89" customWidth="1"/>
    <col min="3073" max="3073" width="23.28515625" style="89" customWidth="1"/>
    <col min="3074" max="3074" width="28.5703125" style="89" customWidth="1"/>
    <col min="3075" max="3075" width="23.28515625" style="89" customWidth="1"/>
    <col min="3076" max="3076" width="28.5703125" style="89" customWidth="1"/>
    <col min="3077" max="3323" width="9.140625" style="89"/>
    <col min="3324" max="3324" width="28.5703125" style="89" customWidth="1"/>
    <col min="3325" max="3325" width="7" style="89" customWidth="1"/>
    <col min="3326" max="3326" width="22.5703125" style="89" customWidth="1"/>
    <col min="3327" max="3327" width="23" style="89" customWidth="1"/>
    <col min="3328" max="3328" width="28.5703125" style="89" customWidth="1"/>
    <col min="3329" max="3329" width="23.28515625" style="89" customWidth="1"/>
    <col min="3330" max="3330" width="28.5703125" style="89" customWidth="1"/>
    <col min="3331" max="3331" width="23.28515625" style="89" customWidth="1"/>
    <col min="3332" max="3332" width="28.5703125" style="89" customWidth="1"/>
    <col min="3333" max="3579" width="9.140625" style="89"/>
    <col min="3580" max="3580" width="28.5703125" style="89" customWidth="1"/>
    <col min="3581" max="3581" width="7" style="89" customWidth="1"/>
    <col min="3582" max="3582" width="22.5703125" style="89" customWidth="1"/>
    <col min="3583" max="3583" width="23" style="89" customWidth="1"/>
    <col min="3584" max="3584" width="28.5703125" style="89" customWidth="1"/>
    <col min="3585" max="3585" width="23.28515625" style="89" customWidth="1"/>
    <col min="3586" max="3586" width="28.5703125" style="89" customWidth="1"/>
    <col min="3587" max="3587" width="23.28515625" style="89" customWidth="1"/>
    <col min="3588" max="3588" width="28.5703125" style="89" customWidth="1"/>
    <col min="3589" max="3835" width="9.140625" style="89"/>
    <col min="3836" max="3836" width="28.5703125" style="89" customWidth="1"/>
    <col min="3837" max="3837" width="7" style="89" customWidth="1"/>
    <col min="3838" max="3838" width="22.5703125" style="89" customWidth="1"/>
    <col min="3839" max="3839" width="23" style="89" customWidth="1"/>
    <col min="3840" max="3840" width="28.5703125" style="89" customWidth="1"/>
    <col min="3841" max="3841" width="23.28515625" style="89" customWidth="1"/>
    <col min="3842" max="3842" width="28.5703125" style="89" customWidth="1"/>
    <col min="3843" max="3843" width="23.28515625" style="89" customWidth="1"/>
    <col min="3844" max="3844" width="28.5703125" style="89" customWidth="1"/>
    <col min="3845" max="4091" width="9.140625" style="89"/>
    <col min="4092" max="4092" width="28.5703125" style="89" customWidth="1"/>
    <col min="4093" max="4093" width="7" style="89" customWidth="1"/>
    <col min="4094" max="4094" width="22.5703125" style="89" customWidth="1"/>
    <col min="4095" max="4095" width="23" style="89" customWidth="1"/>
    <col min="4096" max="4096" width="28.5703125" style="89" customWidth="1"/>
    <col min="4097" max="4097" width="23.28515625" style="89" customWidth="1"/>
    <col min="4098" max="4098" width="28.5703125" style="89" customWidth="1"/>
    <col min="4099" max="4099" width="23.28515625" style="89" customWidth="1"/>
    <col min="4100" max="4100" width="28.5703125" style="89" customWidth="1"/>
    <col min="4101" max="4347" width="9.140625" style="89"/>
    <col min="4348" max="4348" width="28.5703125" style="89" customWidth="1"/>
    <col min="4349" max="4349" width="7" style="89" customWidth="1"/>
    <col min="4350" max="4350" width="22.5703125" style="89" customWidth="1"/>
    <col min="4351" max="4351" width="23" style="89" customWidth="1"/>
    <col min="4352" max="4352" width="28.5703125" style="89" customWidth="1"/>
    <col min="4353" max="4353" width="23.28515625" style="89" customWidth="1"/>
    <col min="4354" max="4354" width="28.5703125" style="89" customWidth="1"/>
    <col min="4355" max="4355" width="23.28515625" style="89" customWidth="1"/>
    <col min="4356" max="4356" width="28.5703125" style="89" customWidth="1"/>
    <col min="4357" max="4603" width="9.140625" style="89"/>
    <col min="4604" max="4604" width="28.5703125" style="89" customWidth="1"/>
    <col min="4605" max="4605" width="7" style="89" customWidth="1"/>
    <col min="4606" max="4606" width="22.5703125" style="89" customWidth="1"/>
    <col min="4607" max="4607" width="23" style="89" customWidth="1"/>
    <col min="4608" max="4608" width="28.5703125" style="89" customWidth="1"/>
    <col min="4609" max="4609" width="23.28515625" style="89" customWidth="1"/>
    <col min="4610" max="4610" width="28.5703125" style="89" customWidth="1"/>
    <col min="4611" max="4611" width="23.28515625" style="89" customWidth="1"/>
    <col min="4612" max="4612" width="28.5703125" style="89" customWidth="1"/>
    <col min="4613" max="4859" width="9.140625" style="89"/>
    <col min="4860" max="4860" width="28.5703125" style="89" customWidth="1"/>
    <col min="4861" max="4861" width="7" style="89" customWidth="1"/>
    <col min="4862" max="4862" width="22.5703125" style="89" customWidth="1"/>
    <col min="4863" max="4863" width="23" style="89" customWidth="1"/>
    <col min="4864" max="4864" width="28.5703125" style="89" customWidth="1"/>
    <col min="4865" max="4865" width="23.28515625" style="89" customWidth="1"/>
    <col min="4866" max="4866" width="28.5703125" style="89" customWidth="1"/>
    <col min="4867" max="4867" width="23.28515625" style="89" customWidth="1"/>
    <col min="4868" max="4868" width="28.5703125" style="89" customWidth="1"/>
    <col min="4869" max="5115" width="9.140625" style="89"/>
    <col min="5116" max="5116" width="28.5703125" style="89" customWidth="1"/>
    <col min="5117" max="5117" width="7" style="89" customWidth="1"/>
    <col min="5118" max="5118" width="22.5703125" style="89" customWidth="1"/>
    <col min="5119" max="5119" width="23" style="89" customWidth="1"/>
    <col min="5120" max="5120" width="28.5703125" style="89" customWidth="1"/>
    <col min="5121" max="5121" width="23.28515625" style="89" customWidth="1"/>
    <col min="5122" max="5122" width="28.5703125" style="89" customWidth="1"/>
    <col min="5123" max="5123" width="23.28515625" style="89" customWidth="1"/>
    <col min="5124" max="5124" width="28.5703125" style="89" customWidth="1"/>
    <col min="5125" max="5371" width="9.140625" style="89"/>
    <col min="5372" max="5372" width="28.5703125" style="89" customWidth="1"/>
    <col min="5373" max="5373" width="7" style="89" customWidth="1"/>
    <col min="5374" max="5374" width="22.5703125" style="89" customWidth="1"/>
    <col min="5375" max="5375" width="23" style="89" customWidth="1"/>
    <col min="5376" max="5376" width="28.5703125" style="89" customWidth="1"/>
    <col min="5377" max="5377" width="23.28515625" style="89" customWidth="1"/>
    <col min="5378" max="5378" width="28.5703125" style="89" customWidth="1"/>
    <col min="5379" max="5379" width="23.28515625" style="89" customWidth="1"/>
    <col min="5380" max="5380" width="28.5703125" style="89" customWidth="1"/>
    <col min="5381" max="5627" width="9.140625" style="89"/>
    <col min="5628" max="5628" width="28.5703125" style="89" customWidth="1"/>
    <col min="5629" max="5629" width="7" style="89" customWidth="1"/>
    <col min="5630" max="5630" width="22.5703125" style="89" customWidth="1"/>
    <col min="5631" max="5631" width="23" style="89" customWidth="1"/>
    <col min="5632" max="5632" width="28.5703125" style="89" customWidth="1"/>
    <col min="5633" max="5633" width="23.28515625" style="89" customWidth="1"/>
    <col min="5634" max="5634" width="28.5703125" style="89" customWidth="1"/>
    <col min="5635" max="5635" width="23.28515625" style="89" customWidth="1"/>
    <col min="5636" max="5636" width="28.5703125" style="89" customWidth="1"/>
    <col min="5637" max="5883" width="9.140625" style="89"/>
    <col min="5884" max="5884" width="28.5703125" style="89" customWidth="1"/>
    <col min="5885" max="5885" width="7" style="89" customWidth="1"/>
    <col min="5886" max="5886" width="22.5703125" style="89" customWidth="1"/>
    <col min="5887" max="5887" width="23" style="89" customWidth="1"/>
    <col min="5888" max="5888" width="28.5703125" style="89" customWidth="1"/>
    <col min="5889" max="5889" width="23.28515625" style="89" customWidth="1"/>
    <col min="5890" max="5890" width="28.5703125" style="89" customWidth="1"/>
    <col min="5891" max="5891" width="23.28515625" style="89" customWidth="1"/>
    <col min="5892" max="5892" width="28.5703125" style="89" customWidth="1"/>
    <col min="5893" max="6139" width="9.140625" style="89"/>
    <col min="6140" max="6140" width="28.5703125" style="89" customWidth="1"/>
    <col min="6141" max="6141" width="7" style="89" customWidth="1"/>
    <col min="6142" max="6142" width="22.5703125" style="89" customWidth="1"/>
    <col min="6143" max="6143" width="23" style="89" customWidth="1"/>
    <col min="6144" max="6144" width="28.5703125" style="89" customWidth="1"/>
    <col min="6145" max="6145" width="23.28515625" style="89" customWidth="1"/>
    <col min="6146" max="6146" width="28.5703125" style="89" customWidth="1"/>
    <col min="6147" max="6147" width="23.28515625" style="89" customWidth="1"/>
    <col min="6148" max="6148" width="28.5703125" style="89" customWidth="1"/>
    <col min="6149" max="6395" width="9.140625" style="89"/>
    <col min="6396" max="6396" width="28.5703125" style="89" customWidth="1"/>
    <col min="6397" max="6397" width="7" style="89" customWidth="1"/>
    <col min="6398" max="6398" width="22.5703125" style="89" customWidth="1"/>
    <col min="6399" max="6399" width="23" style="89" customWidth="1"/>
    <col min="6400" max="6400" width="28.5703125" style="89" customWidth="1"/>
    <col min="6401" max="6401" width="23.28515625" style="89" customWidth="1"/>
    <col min="6402" max="6402" width="28.5703125" style="89" customWidth="1"/>
    <col min="6403" max="6403" width="23.28515625" style="89" customWidth="1"/>
    <col min="6404" max="6404" width="28.5703125" style="89" customWidth="1"/>
    <col min="6405" max="6651" width="9.140625" style="89"/>
    <col min="6652" max="6652" width="28.5703125" style="89" customWidth="1"/>
    <col min="6653" max="6653" width="7" style="89" customWidth="1"/>
    <col min="6654" max="6654" width="22.5703125" style="89" customWidth="1"/>
    <col min="6655" max="6655" width="23" style="89" customWidth="1"/>
    <col min="6656" max="6656" width="28.5703125" style="89" customWidth="1"/>
    <col min="6657" max="6657" width="23.28515625" style="89" customWidth="1"/>
    <col min="6658" max="6658" width="28.5703125" style="89" customWidth="1"/>
    <col min="6659" max="6659" width="23.28515625" style="89" customWidth="1"/>
    <col min="6660" max="6660" width="28.5703125" style="89" customWidth="1"/>
    <col min="6661" max="6907" width="9.140625" style="89"/>
    <col min="6908" max="6908" width="28.5703125" style="89" customWidth="1"/>
    <col min="6909" max="6909" width="7" style="89" customWidth="1"/>
    <col min="6910" max="6910" width="22.5703125" style="89" customWidth="1"/>
    <col min="6911" max="6911" width="23" style="89" customWidth="1"/>
    <col min="6912" max="6912" width="28.5703125" style="89" customWidth="1"/>
    <col min="6913" max="6913" width="23.28515625" style="89" customWidth="1"/>
    <col min="6914" max="6914" width="28.5703125" style="89" customWidth="1"/>
    <col min="6915" max="6915" width="23.28515625" style="89" customWidth="1"/>
    <col min="6916" max="6916" width="28.5703125" style="89" customWidth="1"/>
    <col min="6917" max="7163" width="9.140625" style="89"/>
    <col min="7164" max="7164" width="28.5703125" style="89" customWidth="1"/>
    <col min="7165" max="7165" width="7" style="89" customWidth="1"/>
    <col min="7166" max="7166" width="22.5703125" style="89" customWidth="1"/>
    <col min="7167" max="7167" width="23" style="89" customWidth="1"/>
    <col min="7168" max="7168" width="28.5703125" style="89" customWidth="1"/>
    <col min="7169" max="7169" width="23.28515625" style="89" customWidth="1"/>
    <col min="7170" max="7170" width="28.5703125" style="89" customWidth="1"/>
    <col min="7171" max="7171" width="23.28515625" style="89" customWidth="1"/>
    <col min="7172" max="7172" width="28.5703125" style="89" customWidth="1"/>
    <col min="7173" max="7419" width="9.140625" style="89"/>
    <col min="7420" max="7420" width="28.5703125" style="89" customWidth="1"/>
    <col min="7421" max="7421" width="7" style="89" customWidth="1"/>
    <col min="7422" max="7422" width="22.5703125" style="89" customWidth="1"/>
    <col min="7423" max="7423" width="23" style="89" customWidth="1"/>
    <col min="7424" max="7424" width="28.5703125" style="89" customWidth="1"/>
    <col min="7425" max="7425" width="23.28515625" style="89" customWidth="1"/>
    <col min="7426" max="7426" width="28.5703125" style="89" customWidth="1"/>
    <col min="7427" max="7427" width="23.28515625" style="89" customWidth="1"/>
    <col min="7428" max="7428" width="28.5703125" style="89" customWidth="1"/>
    <col min="7429" max="7675" width="9.140625" style="89"/>
    <col min="7676" max="7676" width="28.5703125" style="89" customWidth="1"/>
    <col min="7677" max="7677" width="7" style="89" customWidth="1"/>
    <col min="7678" max="7678" width="22.5703125" style="89" customWidth="1"/>
    <col min="7679" max="7679" width="23" style="89" customWidth="1"/>
    <col min="7680" max="7680" width="28.5703125" style="89" customWidth="1"/>
    <col min="7681" max="7681" width="23.28515625" style="89" customWidth="1"/>
    <col min="7682" max="7682" width="28.5703125" style="89" customWidth="1"/>
    <col min="7683" max="7683" width="23.28515625" style="89" customWidth="1"/>
    <col min="7684" max="7684" width="28.5703125" style="89" customWidth="1"/>
    <col min="7685" max="7931" width="9.140625" style="89"/>
    <col min="7932" max="7932" width="28.5703125" style="89" customWidth="1"/>
    <col min="7933" max="7933" width="7" style="89" customWidth="1"/>
    <col min="7934" max="7934" width="22.5703125" style="89" customWidth="1"/>
    <col min="7935" max="7935" width="23" style="89" customWidth="1"/>
    <col min="7936" max="7936" width="28.5703125" style="89" customWidth="1"/>
    <col min="7937" max="7937" width="23.28515625" style="89" customWidth="1"/>
    <col min="7938" max="7938" width="28.5703125" style="89" customWidth="1"/>
    <col min="7939" max="7939" width="23.28515625" style="89" customWidth="1"/>
    <col min="7940" max="7940" width="28.5703125" style="89" customWidth="1"/>
    <col min="7941" max="8187" width="9.140625" style="89"/>
    <col min="8188" max="8188" width="28.5703125" style="89" customWidth="1"/>
    <col min="8189" max="8189" width="7" style="89" customWidth="1"/>
    <col min="8190" max="8190" width="22.5703125" style="89" customWidth="1"/>
    <col min="8191" max="8191" width="23" style="89" customWidth="1"/>
    <col min="8192" max="8192" width="28.5703125" style="89" customWidth="1"/>
    <col min="8193" max="8193" width="23.28515625" style="89" customWidth="1"/>
    <col min="8194" max="8194" width="28.5703125" style="89" customWidth="1"/>
    <col min="8195" max="8195" width="23.28515625" style="89" customWidth="1"/>
    <col min="8196" max="8196" width="28.5703125" style="89" customWidth="1"/>
    <col min="8197" max="8443" width="9.140625" style="89"/>
    <col min="8444" max="8444" width="28.5703125" style="89" customWidth="1"/>
    <col min="8445" max="8445" width="7" style="89" customWidth="1"/>
    <col min="8446" max="8446" width="22.5703125" style="89" customWidth="1"/>
    <col min="8447" max="8447" width="23" style="89" customWidth="1"/>
    <col min="8448" max="8448" width="28.5703125" style="89" customWidth="1"/>
    <col min="8449" max="8449" width="23.28515625" style="89" customWidth="1"/>
    <col min="8450" max="8450" width="28.5703125" style="89" customWidth="1"/>
    <col min="8451" max="8451" width="23.28515625" style="89" customWidth="1"/>
    <col min="8452" max="8452" width="28.5703125" style="89" customWidth="1"/>
    <col min="8453" max="8699" width="9.140625" style="89"/>
    <col min="8700" max="8700" width="28.5703125" style="89" customWidth="1"/>
    <col min="8701" max="8701" width="7" style="89" customWidth="1"/>
    <col min="8702" max="8702" width="22.5703125" style="89" customWidth="1"/>
    <col min="8703" max="8703" width="23" style="89" customWidth="1"/>
    <col min="8704" max="8704" width="28.5703125" style="89" customWidth="1"/>
    <col min="8705" max="8705" width="23.28515625" style="89" customWidth="1"/>
    <col min="8706" max="8706" width="28.5703125" style="89" customWidth="1"/>
    <col min="8707" max="8707" width="23.28515625" style="89" customWidth="1"/>
    <col min="8708" max="8708" width="28.5703125" style="89" customWidth="1"/>
    <col min="8709" max="8955" width="9.140625" style="89"/>
    <col min="8956" max="8956" width="28.5703125" style="89" customWidth="1"/>
    <col min="8957" max="8957" width="7" style="89" customWidth="1"/>
    <col min="8958" max="8958" width="22.5703125" style="89" customWidth="1"/>
    <col min="8959" max="8959" width="23" style="89" customWidth="1"/>
    <col min="8960" max="8960" width="28.5703125" style="89" customWidth="1"/>
    <col min="8961" max="8961" width="23.28515625" style="89" customWidth="1"/>
    <col min="8962" max="8962" width="28.5703125" style="89" customWidth="1"/>
    <col min="8963" max="8963" width="23.28515625" style="89" customWidth="1"/>
    <col min="8964" max="8964" width="28.5703125" style="89" customWidth="1"/>
    <col min="8965" max="9211" width="9.140625" style="89"/>
    <col min="9212" max="9212" width="28.5703125" style="89" customWidth="1"/>
    <col min="9213" max="9213" width="7" style="89" customWidth="1"/>
    <col min="9214" max="9214" width="22.5703125" style="89" customWidth="1"/>
    <col min="9215" max="9215" width="23" style="89" customWidth="1"/>
    <col min="9216" max="9216" width="28.5703125" style="89" customWidth="1"/>
    <col min="9217" max="9217" width="23.28515625" style="89" customWidth="1"/>
    <col min="9218" max="9218" width="28.5703125" style="89" customWidth="1"/>
    <col min="9219" max="9219" width="23.28515625" style="89" customWidth="1"/>
    <col min="9220" max="9220" width="28.5703125" style="89" customWidth="1"/>
    <col min="9221" max="9467" width="9.140625" style="89"/>
    <col min="9468" max="9468" width="28.5703125" style="89" customWidth="1"/>
    <col min="9469" max="9469" width="7" style="89" customWidth="1"/>
    <col min="9470" max="9470" width="22.5703125" style="89" customWidth="1"/>
    <col min="9471" max="9471" width="23" style="89" customWidth="1"/>
    <col min="9472" max="9472" width="28.5703125" style="89" customWidth="1"/>
    <col min="9473" max="9473" width="23.28515625" style="89" customWidth="1"/>
    <col min="9474" max="9474" width="28.5703125" style="89" customWidth="1"/>
    <col min="9475" max="9475" width="23.28515625" style="89" customWidth="1"/>
    <col min="9476" max="9476" width="28.5703125" style="89" customWidth="1"/>
    <col min="9477" max="9723" width="9.140625" style="89"/>
    <col min="9724" max="9724" width="28.5703125" style="89" customWidth="1"/>
    <col min="9725" max="9725" width="7" style="89" customWidth="1"/>
    <col min="9726" max="9726" width="22.5703125" style="89" customWidth="1"/>
    <col min="9727" max="9727" width="23" style="89" customWidth="1"/>
    <col min="9728" max="9728" width="28.5703125" style="89" customWidth="1"/>
    <col min="9729" max="9729" width="23.28515625" style="89" customWidth="1"/>
    <col min="9730" max="9730" width="28.5703125" style="89" customWidth="1"/>
    <col min="9731" max="9731" width="23.28515625" style="89" customWidth="1"/>
    <col min="9732" max="9732" width="28.5703125" style="89" customWidth="1"/>
    <col min="9733" max="9979" width="9.140625" style="89"/>
    <col min="9980" max="9980" width="28.5703125" style="89" customWidth="1"/>
    <col min="9981" max="9981" width="7" style="89" customWidth="1"/>
    <col min="9982" max="9982" width="22.5703125" style="89" customWidth="1"/>
    <col min="9983" max="9983" width="23" style="89" customWidth="1"/>
    <col min="9984" max="9984" width="28.5703125" style="89" customWidth="1"/>
    <col min="9985" max="9985" width="23.28515625" style="89" customWidth="1"/>
    <col min="9986" max="9986" width="28.5703125" style="89" customWidth="1"/>
    <col min="9987" max="9987" width="23.28515625" style="89" customWidth="1"/>
    <col min="9988" max="9988" width="28.5703125" style="89" customWidth="1"/>
    <col min="9989" max="10235" width="9.140625" style="89"/>
    <col min="10236" max="10236" width="28.5703125" style="89" customWidth="1"/>
    <col min="10237" max="10237" width="7" style="89" customWidth="1"/>
    <col min="10238" max="10238" width="22.5703125" style="89" customWidth="1"/>
    <col min="10239" max="10239" width="23" style="89" customWidth="1"/>
    <col min="10240" max="10240" width="28.5703125" style="89" customWidth="1"/>
    <col min="10241" max="10241" width="23.28515625" style="89" customWidth="1"/>
    <col min="10242" max="10242" width="28.5703125" style="89" customWidth="1"/>
    <col min="10243" max="10243" width="23.28515625" style="89" customWidth="1"/>
    <col min="10244" max="10244" width="28.5703125" style="89" customWidth="1"/>
    <col min="10245" max="10491" width="9.140625" style="89"/>
    <col min="10492" max="10492" width="28.5703125" style="89" customWidth="1"/>
    <col min="10493" max="10493" width="7" style="89" customWidth="1"/>
    <col min="10494" max="10494" width="22.5703125" style="89" customWidth="1"/>
    <col min="10495" max="10495" width="23" style="89" customWidth="1"/>
    <col min="10496" max="10496" width="28.5703125" style="89" customWidth="1"/>
    <col min="10497" max="10497" width="23.28515625" style="89" customWidth="1"/>
    <col min="10498" max="10498" width="28.5703125" style="89" customWidth="1"/>
    <col min="10499" max="10499" width="23.28515625" style="89" customWidth="1"/>
    <col min="10500" max="10500" width="28.5703125" style="89" customWidth="1"/>
    <col min="10501" max="10747" width="9.140625" style="89"/>
    <col min="10748" max="10748" width="28.5703125" style="89" customWidth="1"/>
    <col min="10749" max="10749" width="7" style="89" customWidth="1"/>
    <col min="10750" max="10750" width="22.5703125" style="89" customWidth="1"/>
    <col min="10751" max="10751" width="23" style="89" customWidth="1"/>
    <col min="10752" max="10752" width="28.5703125" style="89" customWidth="1"/>
    <col min="10753" max="10753" width="23.28515625" style="89" customWidth="1"/>
    <col min="10754" max="10754" width="28.5703125" style="89" customWidth="1"/>
    <col min="10755" max="10755" width="23.28515625" style="89" customWidth="1"/>
    <col min="10756" max="10756" width="28.5703125" style="89" customWidth="1"/>
    <col min="10757" max="11003" width="9.140625" style="89"/>
    <col min="11004" max="11004" width="28.5703125" style="89" customWidth="1"/>
    <col min="11005" max="11005" width="7" style="89" customWidth="1"/>
    <col min="11006" max="11006" width="22.5703125" style="89" customWidth="1"/>
    <col min="11007" max="11007" width="23" style="89" customWidth="1"/>
    <col min="11008" max="11008" width="28.5703125" style="89" customWidth="1"/>
    <col min="11009" max="11009" width="23.28515625" style="89" customWidth="1"/>
    <col min="11010" max="11010" width="28.5703125" style="89" customWidth="1"/>
    <col min="11011" max="11011" width="23.28515625" style="89" customWidth="1"/>
    <col min="11012" max="11012" width="28.5703125" style="89" customWidth="1"/>
    <col min="11013" max="11259" width="9.140625" style="89"/>
    <col min="11260" max="11260" width="28.5703125" style="89" customWidth="1"/>
    <col min="11261" max="11261" width="7" style="89" customWidth="1"/>
    <col min="11262" max="11262" width="22.5703125" style="89" customWidth="1"/>
    <col min="11263" max="11263" width="23" style="89" customWidth="1"/>
    <col min="11264" max="11264" width="28.5703125" style="89" customWidth="1"/>
    <col min="11265" max="11265" width="23.28515625" style="89" customWidth="1"/>
    <col min="11266" max="11266" width="28.5703125" style="89" customWidth="1"/>
    <col min="11267" max="11267" width="23.28515625" style="89" customWidth="1"/>
    <col min="11268" max="11268" width="28.5703125" style="89" customWidth="1"/>
    <col min="11269" max="11515" width="9.140625" style="89"/>
    <col min="11516" max="11516" width="28.5703125" style="89" customWidth="1"/>
    <col min="11517" max="11517" width="7" style="89" customWidth="1"/>
    <col min="11518" max="11518" width="22.5703125" style="89" customWidth="1"/>
    <col min="11519" max="11519" width="23" style="89" customWidth="1"/>
    <col min="11520" max="11520" width="28.5703125" style="89" customWidth="1"/>
    <col min="11521" max="11521" width="23.28515625" style="89" customWidth="1"/>
    <col min="11522" max="11522" width="28.5703125" style="89" customWidth="1"/>
    <col min="11523" max="11523" width="23.28515625" style="89" customWidth="1"/>
    <col min="11524" max="11524" width="28.5703125" style="89" customWidth="1"/>
    <col min="11525" max="11771" width="9.140625" style="89"/>
    <col min="11772" max="11772" width="28.5703125" style="89" customWidth="1"/>
    <col min="11773" max="11773" width="7" style="89" customWidth="1"/>
    <col min="11774" max="11774" width="22.5703125" style="89" customWidth="1"/>
    <col min="11775" max="11775" width="23" style="89" customWidth="1"/>
    <col min="11776" max="11776" width="28.5703125" style="89" customWidth="1"/>
    <col min="11777" max="11777" width="23.28515625" style="89" customWidth="1"/>
    <col min="11778" max="11778" width="28.5703125" style="89" customWidth="1"/>
    <col min="11779" max="11779" width="23.28515625" style="89" customWidth="1"/>
    <col min="11780" max="11780" width="28.5703125" style="89" customWidth="1"/>
    <col min="11781" max="12027" width="9.140625" style="89"/>
    <col min="12028" max="12028" width="28.5703125" style="89" customWidth="1"/>
    <col min="12029" max="12029" width="7" style="89" customWidth="1"/>
    <col min="12030" max="12030" width="22.5703125" style="89" customWidth="1"/>
    <col min="12031" max="12031" width="23" style="89" customWidth="1"/>
    <col min="12032" max="12032" width="28.5703125" style="89" customWidth="1"/>
    <col min="12033" max="12033" width="23.28515625" style="89" customWidth="1"/>
    <col min="12034" max="12034" width="28.5703125" style="89" customWidth="1"/>
    <col min="12035" max="12035" width="23.28515625" style="89" customWidth="1"/>
    <col min="12036" max="12036" width="28.5703125" style="89" customWidth="1"/>
    <col min="12037" max="12283" width="9.140625" style="89"/>
    <col min="12284" max="12284" width="28.5703125" style="89" customWidth="1"/>
    <col min="12285" max="12285" width="7" style="89" customWidth="1"/>
    <col min="12286" max="12286" width="22.5703125" style="89" customWidth="1"/>
    <col min="12287" max="12287" width="23" style="89" customWidth="1"/>
    <col min="12288" max="12288" width="28.5703125" style="89" customWidth="1"/>
    <col min="12289" max="12289" width="23.28515625" style="89" customWidth="1"/>
    <col min="12290" max="12290" width="28.5703125" style="89" customWidth="1"/>
    <col min="12291" max="12291" width="23.28515625" style="89" customWidth="1"/>
    <col min="12292" max="12292" width="28.5703125" style="89" customWidth="1"/>
    <col min="12293" max="12539" width="9.140625" style="89"/>
    <col min="12540" max="12540" width="28.5703125" style="89" customWidth="1"/>
    <col min="12541" max="12541" width="7" style="89" customWidth="1"/>
    <col min="12542" max="12542" width="22.5703125" style="89" customWidth="1"/>
    <col min="12543" max="12543" width="23" style="89" customWidth="1"/>
    <col min="12544" max="12544" width="28.5703125" style="89" customWidth="1"/>
    <col min="12545" max="12545" width="23.28515625" style="89" customWidth="1"/>
    <col min="12546" max="12546" width="28.5703125" style="89" customWidth="1"/>
    <col min="12547" max="12547" width="23.28515625" style="89" customWidth="1"/>
    <col min="12548" max="12548" width="28.5703125" style="89" customWidth="1"/>
    <col min="12549" max="12795" width="9.140625" style="89"/>
    <col min="12796" max="12796" width="28.5703125" style="89" customWidth="1"/>
    <col min="12797" max="12797" width="7" style="89" customWidth="1"/>
    <col min="12798" max="12798" width="22.5703125" style="89" customWidth="1"/>
    <col min="12799" max="12799" width="23" style="89" customWidth="1"/>
    <col min="12800" max="12800" width="28.5703125" style="89" customWidth="1"/>
    <col min="12801" max="12801" width="23.28515625" style="89" customWidth="1"/>
    <col min="12802" max="12802" width="28.5703125" style="89" customWidth="1"/>
    <col min="12803" max="12803" width="23.28515625" style="89" customWidth="1"/>
    <col min="12804" max="12804" width="28.5703125" style="89" customWidth="1"/>
    <col min="12805" max="13051" width="9.140625" style="89"/>
    <col min="13052" max="13052" width="28.5703125" style="89" customWidth="1"/>
    <col min="13053" max="13053" width="7" style="89" customWidth="1"/>
    <col min="13054" max="13054" width="22.5703125" style="89" customWidth="1"/>
    <col min="13055" max="13055" width="23" style="89" customWidth="1"/>
    <col min="13056" max="13056" width="28.5703125" style="89" customWidth="1"/>
    <col min="13057" max="13057" width="23.28515625" style="89" customWidth="1"/>
    <col min="13058" max="13058" width="28.5703125" style="89" customWidth="1"/>
    <col min="13059" max="13059" width="23.28515625" style="89" customWidth="1"/>
    <col min="13060" max="13060" width="28.5703125" style="89" customWidth="1"/>
    <col min="13061" max="13307" width="9.140625" style="89"/>
    <col min="13308" max="13308" width="28.5703125" style="89" customWidth="1"/>
    <col min="13309" max="13309" width="7" style="89" customWidth="1"/>
    <col min="13310" max="13310" width="22.5703125" style="89" customWidth="1"/>
    <col min="13311" max="13311" width="23" style="89" customWidth="1"/>
    <col min="13312" max="13312" width="28.5703125" style="89" customWidth="1"/>
    <col min="13313" max="13313" width="23.28515625" style="89" customWidth="1"/>
    <col min="13314" max="13314" width="28.5703125" style="89" customWidth="1"/>
    <col min="13315" max="13315" width="23.28515625" style="89" customWidth="1"/>
    <col min="13316" max="13316" width="28.5703125" style="89" customWidth="1"/>
    <col min="13317" max="13563" width="9.140625" style="89"/>
    <col min="13564" max="13564" width="28.5703125" style="89" customWidth="1"/>
    <col min="13565" max="13565" width="7" style="89" customWidth="1"/>
    <col min="13566" max="13566" width="22.5703125" style="89" customWidth="1"/>
    <col min="13567" max="13567" width="23" style="89" customWidth="1"/>
    <col min="13568" max="13568" width="28.5703125" style="89" customWidth="1"/>
    <col min="13569" max="13569" width="23.28515625" style="89" customWidth="1"/>
    <col min="13570" max="13570" width="28.5703125" style="89" customWidth="1"/>
    <col min="13571" max="13571" width="23.28515625" style="89" customWidth="1"/>
    <col min="13572" max="13572" width="28.5703125" style="89" customWidth="1"/>
    <col min="13573" max="13819" width="9.140625" style="89"/>
    <col min="13820" max="13820" width="28.5703125" style="89" customWidth="1"/>
    <col min="13821" max="13821" width="7" style="89" customWidth="1"/>
    <col min="13822" max="13822" width="22.5703125" style="89" customWidth="1"/>
    <col min="13823" max="13823" width="23" style="89" customWidth="1"/>
    <col min="13824" max="13824" width="28.5703125" style="89" customWidth="1"/>
    <col min="13825" max="13825" width="23.28515625" style="89" customWidth="1"/>
    <col min="13826" max="13826" width="28.5703125" style="89" customWidth="1"/>
    <col min="13827" max="13827" width="23.28515625" style="89" customWidth="1"/>
    <col min="13828" max="13828" width="28.5703125" style="89" customWidth="1"/>
    <col min="13829" max="14075" width="9.140625" style="89"/>
    <col min="14076" max="14076" width="28.5703125" style="89" customWidth="1"/>
    <col min="14077" max="14077" width="7" style="89" customWidth="1"/>
    <col min="14078" max="14078" width="22.5703125" style="89" customWidth="1"/>
    <col min="14079" max="14079" width="23" style="89" customWidth="1"/>
    <col min="14080" max="14080" width="28.5703125" style="89" customWidth="1"/>
    <col min="14081" max="14081" width="23.28515625" style="89" customWidth="1"/>
    <col min="14082" max="14082" width="28.5703125" style="89" customWidth="1"/>
    <col min="14083" max="14083" width="23.28515625" style="89" customWidth="1"/>
    <col min="14084" max="14084" width="28.5703125" style="89" customWidth="1"/>
    <col min="14085" max="14331" width="9.140625" style="89"/>
    <col min="14332" max="14332" width="28.5703125" style="89" customWidth="1"/>
    <col min="14333" max="14333" width="7" style="89" customWidth="1"/>
    <col min="14334" max="14334" width="22.5703125" style="89" customWidth="1"/>
    <col min="14335" max="14335" width="23" style="89" customWidth="1"/>
    <col min="14336" max="14336" width="28.5703125" style="89" customWidth="1"/>
    <col min="14337" max="14337" width="23.28515625" style="89" customWidth="1"/>
    <col min="14338" max="14338" width="28.5703125" style="89" customWidth="1"/>
    <col min="14339" max="14339" width="23.28515625" style="89" customWidth="1"/>
    <col min="14340" max="14340" width="28.5703125" style="89" customWidth="1"/>
    <col min="14341" max="14587" width="9.140625" style="89"/>
    <col min="14588" max="14588" width="28.5703125" style="89" customWidth="1"/>
    <col min="14589" max="14589" width="7" style="89" customWidth="1"/>
    <col min="14590" max="14590" width="22.5703125" style="89" customWidth="1"/>
    <col min="14591" max="14591" width="23" style="89" customWidth="1"/>
    <col min="14592" max="14592" width="28.5703125" style="89" customWidth="1"/>
    <col min="14593" max="14593" width="23.28515625" style="89" customWidth="1"/>
    <col min="14594" max="14594" width="28.5703125" style="89" customWidth="1"/>
    <col min="14595" max="14595" width="23.28515625" style="89" customWidth="1"/>
    <col min="14596" max="14596" width="28.5703125" style="89" customWidth="1"/>
    <col min="14597" max="14843" width="9.140625" style="89"/>
    <col min="14844" max="14844" width="28.5703125" style="89" customWidth="1"/>
    <col min="14845" max="14845" width="7" style="89" customWidth="1"/>
    <col min="14846" max="14846" width="22.5703125" style="89" customWidth="1"/>
    <col min="14847" max="14847" width="23" style="89" customWidth="1"/>
    <col min="14848" max="14848" width="28.5703125" style="89" customWidth="1"/>
    <col min="14849" max="14849" width="23.28515625" style="89" customWidth="1"/>
    <col min="14850" max="14850" width="28.5703125" style="89" customWidth="1"/>
    <col min="14851" max="14851" width="23.28515625" style="89" customWidth="1"/>
    <col min="14852" max="14852" width="28.5703125" style="89" customWidth="1"/>
    <col min="14853" max="15099" width="9.140625" style="89"/>
    <col min="15100" max="15100" width="28.5703125" style="89" customWidth="1"/>
    <col min="15101" max="15101" width="7" style="89" customWidth="1"/>
    <col min="15102" max="15102" width="22.5703125" style="89" customWidth="1"/>
    <col min="15103" max="15103" width="23" style="89" customWidth="1"/>
    <col min="15104" max="15104" width="28.5703125" style="89" customWidth="1"/>
    <col min="15105" max="15105" width="23.28515625" style="89" customWidth="1"/>
    <col min="15106" max="15106" width="28.5703125" style="89" customWidth="1"/>
    <col min="15107" max="15107" width="23.28515625" style="89" customWidth="1"/>
    <col min="15108" max="15108" width="28.5703125" style="89" customWidth="1"/>
    <col min="15109" max="15355" width="9.140625" style="89"/>
    <col min="15356" max="15356" width="28.5703125" style="89" customWidth="1"/>
    <col min="15357" max="15357" width="7" style="89" customWidth="1"/>
    <col min="15358" max="15358" width="22.5703125" style="89" customWidth="1"/>
    <col min="15359" max="15359" width="23" style="89" customWidth="1"/>
    <col min="15360" max="15360" width="28.5703125" style="89" customWidth="1"/>
    <col min="15361" max="15361" width="23.28515625" style="89" customWidth="1"/>
    <col min="15362" max="15362" width="28.5703125" style="89" customWidth="1"/>
    <col min="15363" max="15363" width="23.28515625" style="89" customWidth="1"/>
    <col min="15364" max="15364" width="28.5703125" style="89" customWidth="1"/>
    <col min="15365" max="15611" width="9.140625" style="89"/>
    <col min="15612" max="15612" width="28.5703125" style="89" customWidth="1"/>
    <col min="15613" max="15613" width="7" style="89" customWidth="1"/>
    <col min="15614" max="15614" width="22.5703125" style="89" customWidth="1"/>
    <col min="15615" max="15615" width="23" style="89" customWidth="1"/>
    <col min="15616" max="15616" width="28.5703125" style="89" customWidth="1"/>
    <col min="15617" max="15617" width="23.28515625" style="89" customWidth="1"/>
    <col min="15618" max="15618" width="28.5703125" style="89" customWidth="1"/>
    <col min="15619" max="15619" width="23.28515625" style="89" customWidth="1"/>
    <col min="15620" max="15620" width="28.5703125" style="89" customWidth="1"/>
    <col min="15621" max="15867" width="9.140625" style="89"/>
    <col min="15868" max="15868" width="28.5703125" style="89" customWidth="1"/>
    <col min="15869" max="15869" width="7" style="89" customWidth="1"/>
    <col min="15870" max="15870" width="22.5703125" style="89" customWidth="1"/>
    <col min="15871" max="15871" width="23" style="89" customWidth="1"/>
    <col min="15872" max="15872" width="28.5703125" style="89" customWidth="1"/>
    <col min="15873" max="15873" width="23.28515625" style="89" customWidth="1"/>
    <col min="15874" max="15874" width="28.5703125" style="89" customWidth="1"/>
    <col min="15875" max="15875" width="23.28515625" style="89" customWidth="1"/>
    <col min="15876" max="15876" width="28.5703125" style="89" customWidth="1"/>
    <col min="15877" max="16123" width="9.140625" style="89"/>
    <col min="16124" max="16124" width="28.5703125" style="89" customWidth="1"/>
    <col min="16125" max="16125" width="7" style="89" customWidth="1"/>
    <col min="16126" max="16126" width="22.5703125" style="89" customWidth="1"/>
    <col min="16127" max="16127" width="23" style="89" customWidth="1"/>
    <col min="16128" max="16128" width="28.5703125" style="89" customWidth="1"/>
    <col min="16129" max="16129" width="23.28515625" style="89" customWidth="1"/>
    <col min="16130" max="16130" width="28.5703125" style="89" customWidth="1"/>
    <col min="16131" max="16131" width="23.28515625" style="89" customWidth="1"/>
    <col min="16132" max="16132" width="28.5703125" style="89" customWidth="1"/>
    <col min="16133" max="16384" width="9.140625" style="89"/>
  </cols>
  <sheetData>
    <row r="1" spans="1:9" ht="25.5" customHeight="1" x14ac:dyDescent="0.3">
      <c r="A1" s="395" t="s">
        <v>80</v>
      </c>
      <c r="B1" s="395"/>
      <c r="C1" s="395"/>
      <c r="D1" s="395"/>
      <c r="E1" s="395"/>
      <c r="F1" s="395"/>
      <c r="G1" s="395"/>
      <c r="H1" s="395"/>
      <c r="I1" s="229" t="s">
        <v>0</v>
      </c>
    </row>
    <row r="2" spans="1:9" x14ac:dyDescent="0.2">
      <c r="A2" s="396"/>
      <c r="B2" s="396"/>
      <c r="C2" s="394" t="s">
        <v>62</v>
      </c>
      <c r="D2" s="394" t="s">
        <v>62</v>
      </c>
      <c r="E2" s="394" t="s">
        <v>62</v>
      </c>
      <c r="F2" s="394" t="s">
        <v>63</v>
      </c>
      <c r="G2" s="394" t="s">
        <v>63</v>
      </c>
      <c r="H2" s="394" t="s">
        <v>63</v>
      </c>
      <c r="I2" s="394" t="s">
        <v>63</v>
      </c>
    </row>
    <row r="3" spans="1:9" ht="63.75" x14ac:dyDescent="0.2">
      <c r="A3" s="396"/>
      <c r="B3" s="396"/>
      <c r="C3" s="231" t="s">
        <v>64</v>
      </c>
      <c r="D3" s="231" t="s">
        <v>33</v>
      </c>
      <c r="E3" s="231" t="s">
        <v>65</v>
      </c>
      <c r="F3" s="231" t="s">
        <v>66</v>
      </c>
      <c r="G3" s="231" t="s">
        <v>67</v>
      </c>
      <c r="H3" s="231" t="s">
        <v>68</v>
      </c>
      <c r="I3" s="231" t="s">
        <v>69</v>
      </c>
    </row>
    <row r="4" spans="1:9" x14ac:dyDescent="0.2">
      <c r="A4" s="396"/>
      <c r="B4" s="396"/>
      <c r="C4" s="119">
        <v>100</v>
      </c>
      <c r="D4" s="119">
        <v>101</v>
      </c>
      <c r="E4" s="119">
        <v>102</v>
      </c>
      <c r="F4" s="119">
        <v>200</v>
      </c>
      <c r="G4" s="119">
        <v>201</v>
      </c>
      <c r="H4" s="119">
        <v>202</v>
      </c>
      <c r="I4" s="119">
        <v>203</v>
      </c>
    </row>
    <row r="5" spans="1:9" ht="25.5" x14ac:dyDescent="0.2">
      <c r="A5" s="244" t="str">
        <f>'[14]СП-1(н.о.)'!A7</f>
        <v>КЛАСА 01 - Осигурување од последици на несреќен случај - НЕЗГОДА</v>
      </c>
      <c r="B5" s="242" t="str">
        <f>'[14]СП-1(н.о.)'!B7</f>
        <v>01</v>
      </c>
      <c r="C5" s="243">
        <f>'[14]СП-1(н.о.)'!C7</f>
        <v>598943</v>
      </c>
      <c r="D5" s="243">
        <f>'[14]СП-1(н.о.)'!D7</f>
        <v>748395</v>
      </c>
      <c r="E5" s="243">
        <f>'[14]СП-1(н.о.)'!E7</f>
        <v>339996</v>
      </c>
      <c r="F5" s="243">
        <f>'[14]СП-1(н.о.)'!F7</f>
        <v>7587</v>
      </c>
      <c r="G5" s="243">
        <f>'[14]СП-1(н.о.)'!G7</f>
        <v>396887</v>
      </c>
      <c r="H5" s="243">
        <f>'[14]СП-1(н.о.)'!H7</f>
        <v>1361</v>
      </c>
      <c r="I5" s="243">
        <f>'[14]СП-1(н.о.)'!I7</f>
        <v>92320</v>
      </c>
    </row>
    <row r="6" spans="1:9" ht="25.5" x14ac:dyDescent="0.2">
      <c r="A6" s="244" t="str">
        <f>'[14]СП-1(н.о.)'!A8</f>
        <v>Осигурување на лица од последици на незгода при и надвор од редовна дејност</v>
      </c>
      <c r="B6" s="242" t="str">
        <f>'[14]СП-1(н.о.)'!B8</f>
        <v>0101</v>
      </c>
      <c r="C6" s="243">
        <f>'[14]СП-1(н.о.)'!C8</f>
        <v>112770</v>
      </c>
      <c r="D6" s="243">
        <f>'[14]СП-1(н.о.)'!D8</f>
        <v>527196.76</v>
      </c>
      <c r="E6" s="243">
        <f>'[14]СП-1(н.о.)'!E8</f>
        <v>238063.33</v>
      </c>
      <c r="F6" s="243">
        <f>'[14]СП-1(н.о.)'!F8</f>
        <v>5450</v>
      </c>
      <c r="G6" s="243">
        <f>'[14]СП-1(н.о.)'!G8</f>
        <v>329922.73</v>
      </c>
      <c r="H6" s="243">
        <f>'[14]СП-1(н.о.)'!H8</f>
        <v>1064</v>
      </c>
      <c r="I6" s="243">
        <f>'[14]СП-1(н.о.)'!I8</f>
        <v>84980.66</v>
      </c>
    </row>
    <row r="7" spans="1:9" ht="38.25" x14ac:dyDescent="0.2">
      <c r="A7" s="244" t="str">
        <f>'[14]СП-1(н.о.)'!A9</f>
        <v>Осигурување на лица од последици на незгода во моторните возила и при извршување на посебна дејност</v>
      </c>
      <c r="B7" s="242" t="str">
        <f>'[14]СП-1(н.о.)'!B9</f>
        <v>0102</v>
      </c>
      <c r="C7" s="243">
        <f>'[14]СП-1(н.о.)'!C9</f>
        <v>474775</v>
      </c>
      <c r="D7" s="243">
        <f>'[14]СП-1(н.о.)'!D9</f>
        <v>113950.34</v>
      </c>
      <c r="E7" s="243">
        <f>'[14]СП-1(н.о.)'!E9</f>
        <v>58552.24</v>
      </c>
      <c r="F7" s="243">
        <f>'[14]СП-1(н.о.)'!F9</f>
        <v>129</v>
      </c>
      <c r="G7" s="243">
        <f>'[14]СП-1(н.о.)'!G9</f>
        <v>3620.5</v>
      </c>
      <c r="H7" s="243">
        <f>'[14]СП-1(н.о.)'!H9</f>
        <v>49</v>
      </c>
      <c r="I7" s="243">
        <f>'[14]СП-1(н.о.)'!I9</f>
        <v>1741.5</v>
      </c>
    </row>
    <row r="8" spans="1:9" ht="38.25" x14ac:dyDescent="0.2">
      <c r="A8" s="244" t="str">
        <f>'[14]СП-1(н.о.)'!A10</f>
        <v>Осигурување на ученици и студенти од последици на незгода и посебни осигурувања на младина од последици на незгода</v>
      </c>
      <c r="B8" s="242" t="str">
        <f>'[14]СП-1(н.о.)'!B10</f>
        <v>0103</v>
      </c>
      <c r="C8" s="243">
        <f>'[14]СП-1(н.о.)'!C10</f>
        <v>1849</v>
      </c>
      <c r="D8" s="243">
        <f>'[14]СП-1(н.о.)'!D10</f>
        <v>14152.35</v>
      </c>
      <c r="E8" s="243">
        <f>'[14]СП-1(н.о.)'!E10</f>
        <v>10159.209999999999</v>
      </c>
      <c r="F8" s="243">
        <f>'[14]СП-1(н.о.)'!F10</f>
        <v>1783</v>
      </c>
      <c r="G8" s="243">
        <f>'[14]СП-1(н.о.)'!G10</f>
        <v>16317.43</v>
      </c>
      <c r="H8" s="243">
        <f>'[14]СП-1(н.о.)'!H10</f>
        <v>200</v>
      </c>
      <c r="I8" s="243">
        <f>'[14]СП-1(н.о.)'!I10</f>
        <v>2796.53</v>
      </c>
    </row>
    <row r="9" spans="1:9" ht="25.5" x14ac:dyDescent="0.2">
      <c r="A9" s="244" t="str">
        <f>'[14]СП-1(н.о.)'!A11</f>
        <v>Осигурување на гости, посетители на приредби, излетници и туристи од последици на незгода</v>
      </c>
      <c r="B9" s="242" t="str">
        <f>'[14]СП-1(н.о.)'!B11</f>
        <v>0104</v>
      </c>
      <c r="C9" s="243">
        <f>'[14]СП-1(н.о.)'!C11</f>
        <v>78</v>
      </c>
      <c r="D9" s="243">
        <f>'[14]СП-1(н.о.)'!D11</f>
        <v>2323.85</v>
      </c>
      <c r="E9" s="243">
        <f>'[14]СП-1(н.о.)'!E11</f>
        <v>638.34</v>
      </c>
      <c r="F9" s="243">
        <f>'[14]СП-1(н.о.)'!F11</f>
        <v>3</v>
      </c>
      <c r="G9" s="243">
        <f>'[14]СП-1(н.о.)'!G11</f>
        <v>14</v>
      </c>
      <c r="H9" s="243">
        <f>'[14]СП-1(н.о.)'!H11</f>
        <v>0</v>
      </c>
      <c r="I9" s="243">
        <f>'[14]СП-1(н.о.)'!I11</f>
        <v>0</v>
      </c>
    </row>
    <row r="10" spans="1:9" ht="38.25" x14ac:dyDescent="0.2">
      <c r="A10" s="244" t="str">
        <f>'[14]СП-1(н.о.)'!A12</f>
        <v>Осигурување на потрошувачи, претплатници, корисници на останати јавни услуги и сл. од последици на незгода</v>
      </c>
      <c r="B10" s="242" t="str">
        <f>'[14]СП-1(н.о.)'!B12</f>
        <v>0105</v>
      </c>
      <c r="C10" s="243">
        <f>'[14]СП-1(н.о.)'!C12</f>
        <v>2</v>
      </c>
      <c r="D10" s="243">
        <f>'[14]СП-1(н.о.)'!D12</f>
        <v>128</v>
      </c>
      <c r="E10" s="243">
        <f>'[14]СП-1(н.о.)'!E12</f>
        <v>31</v>
      </c>
      <c r="F10" s="243">
        <f>'[14]СП-1(н.о.)'!F12</f>
        <v>1</v>
      </c>
      <c r="G10" s="243">
        <f>'[14]СП-1(н.о.)'!G12</f>
        <v>1</v>
      </c>
      <c r="H10" s="243">
        <f>'[14]СП-1(н.о.)'!H12</f>
        <v>1</v>
      </c>
      <c r="I10" s="243">
        <f>'[14]СП-1(н.о.)'!I12</f>
        <v>1</v>
      </c>
    </row>
    <row r="11" spans="1:9" ht="25.5" x14ac:dyDescent="0.2">
      <c r="A11" s="244" t="str">
        <f>'[14]СП-1(н.о.)'!A13</f>
        <v>Останати посебни осигурувања од последици на незгода</v>
      </c>
      <c r="B11" s="242" t="str">
        <f>'[14]СП-1(н.о.)'!B13</f>
        <v>0106</v>
      </c>
      <c r="C11" s="243">
        <f>'[14]СП-1(н.о.)'!C13</f>
        <v>92</v>
      </c>
      <c r="D11" s="243">
        <f>'[14]СП-1(н.о.)'!D13</f>
        <v>1717.91</v>
      </c>
      <c r="E11" s="243">
        <f>'[14]СП-1(н.о.)'!E13</f>
        <v>565.15</v>
      </c>
      <c r="F11" s="243">
        <f>'[14]СП-1(н.о.)'!F13</f>
        <v>21</v>
      </c>
      <c r="G11" s="243">
        <f>'[14]СП-1(н.о.)'!G13</f>
        <v>525.28</v>
      </c>
      <c r="H11" s="243">
        <f>'[14]СП-1(н.о.)'!H13</f>
        <v>17</v>
      </c>
      <c r="I11" s="243">
        <f>'[14]СП-1(н.о.)'!I13</f>
        <v>131</v>
      </c>
    </row>
    <row r="12" spans="1:9" ht="25.5" x14ac:dyDescent="0.2">
      <c r="A12" s="244" t="str">
        <f>'[14]СП-1(н.о.)'!A14</f>
        <v>Задолжително осигурување на патници во јавниот сообраќај од последици на незгода</v>
      </c>
      <c r="B12" s="242" t="str">
        <f>'[14]СП-1(н.о.)'!B14</f>
        <v>0107</v>
      </c>
      <c r="C12" s="243">
        <f>'[14]СП-1(н.о.)'!C14</f>
        <v>5987</v>
      </c>
      <c r="D12" s="243">
        <f>'[14]СП-1(н.о.)'!D14</f>
        <v>14511.32</v>
      </c>
      <c r="E12" s="243">
        <f>'[14]СП-1(н.о.)'!E14</f>
        <v>7467.67</v>
      </c>
      <c r="F12" s="243">
        <f>'[14]СП-1(н.о.)'!F14</f>
        <v>3</v>
      </c>
      <c r="G12" s="243">
        <f>'[14]СП-1(н.о.)'!G14</f>
        <v>92</v>
      </c>
      <c r="H12" s="243">
        <f>'[14]СП-1(н.о.)'!H14</f>
        <v>23</v>
      </c>
      <c r="I12" s="243">
        <f>'[14]СП-1(н.о.)'!I14</f>
        <v>2509</v>
      </c>
    </row>
    <row r="13" spans="1:9" ht="25.5" x14ac:dyDescent="0.2">
      <c r="A13" s="244" t="str">
        <f>'[14]СП-1(н.о.)'!A15</f>
        <v>Осигурување на раководители (менаџери) од последици на незгода</v>
      </c>
      <c r="B13" s="242" t="str">
        <f>'[14]СП-1(н.о.)'!B15</f>
        <v>0108</v>
      </c>
      <c r="C13" s="243">
        <f>'[14]СП-1(н.о.)'!C15</f>
        <v>234</v>
      </c>
      <c r="D13" s="243">
        <f>'[14]СП-1(н.о.)'!D15</f>
        <v>72103.62</v>
      </c>
      <c r="E13" s="243">
        <f>'[14]СП-1(н.о.)'!E15</f>
        <v>23301.42</v>
      </c>
      <c r="F13" s="243">
        <f>'[14]СП-1(н.о.)'!F15</f>
        <v>151</v>
      </c>
      <c r="G13" s="243">
        <f>'[14]СП-1(н.о.)'!G15</f>
        <v>45948</v>
      </c>
      <c r="H13" s="243">
        <f>'[14]СП-1(н.о.)'!H15</f>
        <v>0</v>
      </c>
      <c r="I13" s="243">
        <f>'[14]СП-1(н.о.)'!I15</f>
        <v>0</v>
      </c>
    </row>
    <row r="14" spans="1:9" x14ac:dyDescent="0.2">
      <c r="A14" s="244" t="str">
        <f>'[14]СП-1(н.о.)'!A16</f>
        <v xml:space="preserve">Останати осигурувања од последици на незгода </v>
      </c>
      <c r="B14" s="242" t="str">
        <f>'[14]СП-1(н.о.)'!B16</f>
        <v>0199</v>
      </c>
      <c r="C14" s="243">
        <f>'[14]СП-1(н.о.)'!C16</f>
        <v>3156</v>
      </c>
      <c r="D14" s="243">
        <f>'[14]СП-1(н.о.)'!D16</f>
        <v>2311</v>
      </c>
      <c r="E14" s="243">
        <f>'[14]СП-1(н.о.)'!E16</f>
        <v>1218</v>
      </c>
      <c r="F14" s="243">
        <f>'[14]СП-1(н.о.)'!F16</f>
        <v>46</v>
      </c>
      <c r="G14" s="243">
        <f>'[14]СП-1(н.о.)'!G16</f>
        <v>446</v>
      </c>
      <c r="H14" s="243">
        <f>'[14]СП-1(н.о.)'!H16</f>
        <v>7</v>
      </c>
      <c r="I14" s="243">
        <f>'[14]СП-1(н.о.)'!I16</f>
        <v>160</v>
      </c>
    </row>
    <row r="15" spans="1:9" x14ac:dyDescent="0.2">
      <c r="A15" s="244" t="str">
        <f>'[14]СП-1(н.о.)'!A17</f>
        <v>КЛАСА 02 - Здравствено осигурување</v>
      </c>
      <c r="B15" s="242" t="str">
        <f>'[14]СП-1(н.о.)'!B17</f>
        <v>02</v>
      </c>
      <c r="C15" s="243">
        <f>'[14]СП-1(н.о.)'!C17</f>
        <v>10706</v>
      </c>
      <c r="D15" s="243">
        <f>'[14]СП-1(н.о.)'!D17</f>
        <v>273649</v>
      </c>
      <c r="E15" s="243">
        <f>'[14]СП-1(н.о.)'!E17</f>
        <v>98939</v>
      </c>
      <c r="F15" s="243">
        <f>'[14]СП-1(н.о.)'!F17</f>
        <v>11710</v>
      </c>
      <c r="G15" s="243">
        <f>'[14]СП-1(н.о.)'!G17</f>
        <v>105990</v>
      </c>
      <c r="H15" s="243">
        <f>'[14]СП-1(н.о.)'!H17</f>
        <v>979</v>
      </c>
      <c r="I15" s="243">
        <f>'[14]СП-1(н.о.)'!I17</f>
        <v>10815</v>
      </c>
    </row>
    <row r="16" spans="1:9" ht="25.5" x14ac:dyDescent="0.2">
      <c r="A16" s="244" t="str">
        <f>'[14]СП-1(н.о.)'!A18</f>
        <v>Дополнително здравствено осигурување согласно Законот за доброволно здравствено осигурување</v>
      </c>
      <c r="B16" s="242" t="str">
        <f>'[14]СП-1(н.о.)'!B18</f>
        <v>0201</v>
      </c>
      <c r="C16" s="243">
        <f>'[14]СП-1(н.о.)'!C18</f>
        <v>624</v>
      </c>
      <c r="D16" s="243">
        <f>'[14]СП-1(н.о.)'!D18</f>
        <v>32524.14</v>
      </c>
      <c r="E16" s="243">
        <f>'[14]СП-1(н.о.)'!E18</f>
        <v>9729.27</v>
      </c>
      <c r="F16" s="243">
        <f>'[14]СП-1(н.о.)'!F18</f>
        <v>1530</v>
      </c>
      <c r="G16" s="243">
        <f>'[14]СП-1(н.о.)'!G18</f>
        <v>11538.5</v>
      </c>
      <c r="H16" s="243">
        <f>'[14]СП-1(н.о.)'!H18</f>
        <v>229</v>
      </c>
      <c r="I16" s="243">
        <f>'[14]СП-1(н.о.)'!I18</f>
        <v>2234.11</v>
      </c>
    </row>
    <row r="17" spans="1:9" ht="25.5" x14ac:dyDescent="0.2">
      <c r="A17" s="244" t="str">
        <f>'[14]СП-1(н.о.)'!A19</f>
        <v>Приватно здравствено осигурување согласно Законот за доброволно здравствено осигурување</v>
      </c>
      <c r="B17" s="242" t="str">
        <f>'[14]СП-1(н.о.)'!B19</f>
        <v>0202</v>
      </c>
      <c r="C17" s="243">
        <f>'[14]СП-1(н.о.)'!C19</f>
        <v>9363</v>
      </c>
      <c r="D17" s="243">
        <f>'[14]СП-1(н.о.)'!D19</f>
        <v>201759.31</v>
      </c>
      <c r="E17" s="243">
        <f>'[14]СП-1(н.о.)'!E19</f>
        <v>79392.05</v>
      </c>
      <c r="F17" s="243">
        <f>'[14]СП-1(н.о.)'!F19</f>
        <v>9724</v>
      </c>
      <c r="G17" s="243">
        <f>'[14]СП-1(н.о.)'!G19</f>
        <v>87348.17</v>
      </c>
      <c r="H17" s="243">
        <f>'[14]СП-1(н.о.)'!H19</f>
        <v>708</v>
      </c>
      <c r="I17" s="243">
        <f>'[14]СП-1(н.о.)'!I19</f>
        <v>7871.98</v>
      </c>
    </row>
    <row r="18" spans="1:9" x14ac:dyDescent="0.2">
      <c r="A18" s="244" t="str">
        <f>'[14]СП-1(н.о.)'!A20</f>
        <v>Останати доброволни здравствени осигурувања</v>
      </c>
      <c r="B18" s="242" t="str">
        <f>'[14]СП-1(н.о.)'!B20</f>
        <v>0299</v>
      </c>
      <c r="C18" s="243">
        <f>'[14]СП-1(н.о.)'!C20</f>
        <v>719</v>
      </c>
      <c r="D18" s="243">
        <f>'[14]СП-1(н.о.)'!D20</f>
        <v>39365.589999999997</v>
      </c>
      <c r="E18" s="243">
        <f>'[14]СП-1(н.о.)'!E20</f>
        <v>9817.6299999999992</v>
      </c>
      <c r="F18" s="243">
        <f>'[14]СП-1(н.о.)'!F20</f>
        <v>456</v>
      </c>
      <c r="G18" s="243">
        <f>'[14]СП-1(н.о.)'!G20</f>
        <v>7103</v>
      </c>
      <c r="H18" s="243">
        <f>'[14]СП-1(н.о.)'!H20</f>
        <v>42</v>
      </c>
      <c r="I18" s="243">
        <f>'[14]СП-1(н.о.)'!I20</f>
        <v>709</v>
      </c>
    </row>
    <row r="19" spans="1:9" x14ac:dyDescent="0.2">
      <c r="A19" s="244" t="str">
        <f>'[14]СП-1(н.о.)'!A21</f>
        <v>КЛАСА 03 - Осигурување на моторни возила (каско)</v>
      </c>
      <c r="B19" s="242" t="str">
        <f>'[14]СП-1(н.о.)'!B21</f>
        <v>03</v>
      </c>
      <c r="C19" s="243">
        <f>'[14]СП-1(н.о.)'!C21</f>
        <v>49311</v>
      </c>
      <c r="D19" s="243">
        <f>'[14]СП-1(н.о.)'!D21</f>
        <v>823735</v>
      </c>
      <c r="E19" s="243">
        <f>'[14]СП-1(н.о.)'!E21</f>
        <v>422114</v>
      </c>
      <c r="F19" s="243">
        <f>'[14]СП-1(н.о.)'!F21</f>
        <v>7634</v>
      </c>
      <c r="G19" s="243">
        <f>'[14]СП-1(н.о.)'!G21</f>
        <v>483812</v>
      </c>
      <c r="H19" s="243">
        <f>'[14]СП-1(н.о.)'!H21</f>
        <v>1899</v>
      </c>
      <c r="I19" s="243">
        <f>'[14]СП-1(н.о.)'!I21</f>
        <v>147985</v>
      </c>
    </row>
    <row r="20" spans="1:9" ht="25.5" x14ac:dyDescent="0.2">
      <c r="A20" s="244" t="str">
        <f>'[14]СП-1(н.о.)'!A22</f>
        <v>Каско осигурување на моторни возила на сопствен погон</v>
      </c>
      <c r="B20" s="242" t="str">
        <f>'[14]СП-1(н.о.)'!B22</f>
        <v>0301</v>
      </c>
      <c r="C20" s="243">
        <f>'[14]СП-1(н.о.)'!C22</f>
        <v>38945</v>
      </c>
      <c r="D20" s="243">
        <f>'[14]СП-1(н.о.)'!D22</f>
        <v>796906.19</v>
      </c>
      <c r="E20" s="243">
        <f>'[14]СП-1(н.о.)'!E22</f>
        <v>402765.9</v>
      </c>
      <c r="F20" s="243">
        <f>'[14]СП-1(н.о.)'!F22</f>
        <v>7005</v>
      </c>
      <c r="G20" s="243">
        <f>'[14]СП-1(н.о.)'!G22</f>
        <v>459085.96</v>
      </c>
      <c r="H20" s="243">
        <f>'[14]СП-1(н.о.)'!H22</f>
        <v>1749</v>
      </c>
      <c r="I20" s="243">
        <f>'[14]СП-1(н.о.)'!I22</f>
        <v>141082.72</v>
      </c>
    </row>
    <row r="21" spans="1:9" x14ac:dyDescent="0.2">
      <c r="A21" s="244" t="str">
        <f>'[14]СП-1(н.о.)'!A23</f>
        <v>Останати осигурувања на моторни возила</v>
      </c>
      <c r="B21" s="242" t="str">
        <f>'[14]СП-1(н.о.)'!B23</f>
        <v>0399</v>
      </c>
      <c r="C21" s="243">
        <f>'[14]СП-1(н.о.)'!C23</f>
        <v>10366</v>
      </c>
      <c r="D21" s="243">
        <f>'[14]СП-1(н.о.)'!D23</f>
        <v>26828.94</v>
      </c>
      <c r="E21" s="243">
        <f>'[14]СП-1(н.о.)'!E23</f>
        <v>19348.04</v>
      </c>
      <c r="F21" s="243">
        <f>'[14]СП-1(н.о.)'!F23</f>
        <v>629</v>
      </c>
      <c r="G21" s="243">
        <f>'[14]СП-1(н.о.)'!G23</f>
        <v>24725.55</v>
      </c>
      <c r="H21" s="243">
        <f>'[14]СП-1(н.о.)'!H23</f>
        <v>150</v>
      </c>
      <c r="I21" s="243">
        <f>'[14]СП-1(н.о.)'!I23</f>
        <v>6902</v>
      </c>
    </row>
    <row r="22" spans="1:9" x14ac:dyDescent="0.2">
      <c r="A22" s="244" t="str">
        <f>'[14]СП-1(н.о.)'!A24</f>
        <v>КЛАСА 04 - Осигурување на шински возила (каско)</v>
      </c>
      <c r="B22" s="242" t="str">
        <f>'[14]СП-1(н.о.)'!B24</f>
        <v>04</v>
      </c>
      <c r="C22" s="243">
        <f>'[14]СП-1(н.о.)'!C24</f>
        <v>0</v>
      </c>
      <c r="D22" s="243">
        <f>'[14]СП-1(н.о.)'!D24</f>
        <v>0</v>
      </c>
      <c r="E22" s="243">
        <f>'[14]СП-1(н.о.)'!E24</f>
        <v>0</v>
      </c>
      <c r="F22" s="243">
        <f>'[14]СП-1(н.о.)'!F24</f>
        <v>0</v>
      </c>
      <c r="G22" s="243">
        <f>'[14]СП-1(н.о.)'!G24</f>
        <v>0</v>
      </c>
      <c r="H22" s="243">
        <f>'[14]СП-1(н.о.)'!H24</f>
        <v>0</v>
      </c>
      <c r="I22" s="243">
        <f>'[14]СП-1(н.о.)'!I24</f>
        <v>0</v>
      </c>
    </row>
    <row r="23" spans="1:9" x14ac:dyDescent="0.2">
      <c r="A23" s="244" t="str">
        <f>'[14]СП-1(н.о.)'!A25</f>
        <v>Каско осигурување на шински возила</v>
      </c>
      <c r="B23" s="242" t="str">
        <f>'[14]СП-1(н.о.)'!B25</f>
        <v>0401</v>
      </c>
      <c r="C23" s="243">
        <f>'[14]СП-1(н.о.)'!C25</f>
        <v>0</v>
      </c>
      <c r="D23" s="243">
        <f>'[14]СП-1(н.о.)'!D25</f>
        <v>0</v>
      </c>
      <c r="E23" s="243">
        <f>'[14]СП-1(н.о.)'!E25</f>
        <v>0</v>
      </c>
      <c r="F23" s="243">
        <f>'[14]СП-1(н.о.)'!F25</f>
        <v>0</v>
      </c>
      <c r="G23" s="243">
        <f>'[14]СП-1(н.о.)'!G25</f>
        <v>0</v>
      </c>
      <c r="H23" s="243">
        <f>'[14]СП-1(н.о.)'!H25</f>
        <v>0</v>
      </c>
      <c r="I23" s="243">
        <f>'[14]СП-1(н.о.)'!I25</f>
        <v>0</v>
      </c>
    </row>
    <row r="24" spans="1:9" x14ac:dyDescent="0.2">
      <c r="A24" s="244" t="str">
        <f>'[14]СП-1(н.о.)'!A26</f>
        <v>Останати осигурувања на шински возила</v>
      </c>
      <c r="B24" s="242" t="str">
        <f>'[14]СП-1(н.о.)'!B26</f>
        <v>0499</v>
      </c>
      <c r="C24" s="243">
        <f>'[14]СП-1(н.о.)'!C26</f>
        <v>0</v>
      </c>
      <c r="D24" s="243">
        <f>'[14]СП-1(н.о.)'!D26</f>
        <v>0</v>
      </c>
      <c r="E24" s="243">
        <f>'[14]СП-1(н.о.)'!E26</f>
        <v>0</v>
      </c>
      <c r="F24" s="243">
        <f>'[14]СП-1(н.о.)'!F26</f>
        <v>0</v>
      </c>
      <c r="G24" s="243">
        <f>'[14]СП-1(н.о.)'!G26</f>
        <v>0</v>
      </c>
      <c r="H24" s="243">
        <f>'[14]СП-1(н.о.)'!H26</f>
        <v>0</v>
      </c>
      <c r="I24" s="243">
        <f>'[14]СП-1(н.о.)'!I26</f>
        <v>0</v>
      </c>
    </row>
    <row r="25" spans="1:9" x14ac:dyDescent="0.2">
      <c r="A25" s="244" t="str">
        <f>'[14]СП-1(н.о.)'!A27</f>
        <v>КЛАСА 05 - Осигурување на воздухоплови (каско)</v>
      </c>
      <c r="B25" s="242" t="str">
        <f>'[14]СП-1(н.о.)'!B27</f>
        <v>05</v>
      </c>
      <c r="C25" s="243">
        <f>'[14]СП-1(н.о.)'!C27</f>
        <v>6</v>
      </c>
      <c r="D25" s="243">
        <f>'[14]СП-1(н.о.)'!D27</f>
        <v>9084</v>
      </c>
      <c r="E25" s="243">
        <f>'[14]СП-1(н.о.)'!E27</f>
        <v>4488</v>
      </c>
      <c r="F25" s="243">
        <f>'[14]СП-1(н.о.)'!F27</f>
        <v>0</v>
      </c>
      <c r="G25" s="243">
        <f>'[14]СП-1(н.о.)'!G27</f>
        <v>9</v>
      </c>
      <c r="H25" s="243">
        <f>'[14]СП-1(н.о.)'!H27</f>
        <v>1</v>
      </c>
      <c r="I25" s="243">
        <f>'[14]СП-1(н.о.)'!I27</f>
        <v>492041</v>
      </c>
    </row>
    <row r="26" spans="1:9" x14ac:dyDescent="0.2">
      <c r="A26" s="244" t="str">
        <f>'[14]СП-1(н.о.)'!A28</f>
        <v>Каско осигурување на воздухоплови</v>
      </c>
      <c r="B26" s="242" t="str">
        <f>'[14]СП-1(н.о.)'!B28</f>
        <v>0501</v>
      </c>
      <c r="C26" s="243">
        <f>'[14]СП-1(н.о.)'!C28</f>
        <v>6</v>
      </c>
      <c r="D26" s="243">
        <f>'[14]СП-1(н.о.)'!D28</f>
        <v>9084</v>
      </c>
      <c r="E26" s="243">
        <f>'[14]СП-1(н.о.)'!E28</f>
        <v>4488</v>
      </c>
      <c r="F26" s="243">
        <f>'[14]СП-1(н.о.)'!F28</f>
        <v>0</v>
      </c>
      <c r="G26" s="243">
        <f>'[14]СП-1(н.о.)'!G28</f>
        <v>9</v>
      </c>
      <c r="H26" s="243">
        <f>'[14]СП-1(н.о.)'!H28</f>
        <v>1</v>
      </c>
      <c r="I26" s="243">
        <f>'[14]СП-1(н.о.)'!I28</f>
        <v>492041</v>
      </c>
    </row>
    <row r="27" spans="1:9" x14ac:dyDescent="0.2">
      <c r="A27" s="244" t="str">
        <f>'[14]СП-1(н.о.)'!A29</f>
        <v>Останати осигурувања на воздухоплови</v>
      </c>
      <c r="B27" s="242" t="str">
        <f>'[14]СП-1(н.о.)'!B29</f>
        <v>0599</v>
      </c>
      <c r="C27" s="243">
        <f>'[14]СП-1(н.о.)'!C29</f>
        <v>0</v>
      </c>
      <c r="D27" s="243">
        <f>'[14]СП-1(н.о.)'!D29</f>
        <v>0</v>
      </c>
      <c r="E27" s="243">
        <f>'[14]СП-1(н.о.)'!E29</f>
        <v>0</v>
      </c>
      <c r="F27" s="243">
        <f>'[14]СП-1(н.о.)'!F29</f>
        <v>0</v>
      </c>
      <c r="G27" s="243">
        <f>'[14]СП-1(н.о.)'!G29</f>
        <v>0</v>
      </c>
      <c r="H27" s="243">
        <f>'[14]СП-1(н.о.)'!H29</f>
        <v>0</v>
      </c>
      <c r="I27" s="243">
        <f>'[14]СП-1(н.о.)'!I29</f>
        <v>0</v>
      </c>
    </row>
    <row r="28" spans="1:9" x14ac:dyDescent="0.2">
      <c r="A28" s="244" t="str">
        <f>'[14]СП-1(н.о.)'!A30</f>
        <v>КЛАСА 06 - Осигурување на пловни објекти (каско)</v>
      </c>
      <c r="B28" s="242" t="str">
        <f>'[14]СП-1(н.о.)'!B30</f>
        <v>06</v>
      </c>
      <c r="C28" s="243">
        <f>'[14]СП-1(н.о.)'!C30</f>
        <v>37</v>
      </c>
      <c r="D28" s="243">
        <f>'[14]СП-1(н.о.)'!D30</f>
        <v>1104</v>
      </c>
      <c r="E28" s="243">
        <f>'[14]СП-1(н.о.)'!E30</f>
        <v>534</v>
      </c>
      <c r="F28" s="243">
        <f>'[14]СП-1(н.о.)'!F30</f>
        <v>1</v>
      </c>
      <c r="G28" s="243">
        <f>'[14]СП-1(н.о.)'!G30</f>
        <v>129</v>
      </c>
      <c r="H28" s="243">
        <f>'[14]СП-1(н.о.)'!H30</f>
        <v>0</v>
      </c>
      <c r="I28" s="243">
        <f>'[14]СП-1(н.о.)'!I30</f>
        <v>0</v>
      </c>
    </row>
    <row r="29" spans="1:9" x14ac:dyDescent="0.2">
      <c r="A29" s="244" t="str">
        <f>'[14]СП-1(н.о.)'!A31</f>
        <v>Каско осигурување на пловни објекти</v>
      </c>
      <c r="B29" s="242" t="str">
        <f>'[14]СП-1(н.о.)'!B31</f>
        <v>0601</v>
      </c>
      <c r="C29" s="243">
        <f>'[14]СП-1(н.о.)'!C31</f>
        <v>37</v>
      </c>
      <c r="D29" s="243">
        <f>'[14]СП-1(н.о.)'!D31</f>
        <v>1104.21</v>
      </c>
      <c r="E29" s="243">
        <f>'[14]СП-1(н.о.)'!E31</f>
        <v>534.15</v>
      </c>
      <c r="F29" s="243">
        <f>'[14]СП-1(н.о.)'!F31</f>
        <v>1</v>
      </c>
      <c r="G29" s="243">
        <f>'[14]СП-1(н.о.)'!G31</f>
        <v>128.68</v>
      </c>
      <c r="H29" s="243">
        <f>'[14]СП-1(н.о.)'!H31</f>
        <v>0</v>
      </c>
      <c r="I29" s="243">
        <f>'[14]СП-1(н.о.)'!I31</f>
        <v>0</v>
      </c>
    </row>
    <row r="30" spans="1:9" x14ac:dyDescent="0.2">
      <c r="A30" s="244" t="str">
        <f>'[14]СП-1(н.о.)'!A32</f>
        <v>Останати осигурувања на пловни објекти</v>
      </c>
      <c r="B30" s="242" t="str">
        <f>'[14]СП-1(н.о.)'!B32</f>
        <v>0699</v>
      </c>
      <c r="C30" s="243">
        <f>'[14]СП-1(н.о.)'!C32</f>
        <v>0</v>
      </c>
      <c r="D30" s="243">
        <f>'[14]СП-1(н.о.)'!D32</f>
        <v>0</v>
      </c>
      <c r="E30" s="243">
        <f>'[14]СП-1(н.о.)'!E32</f>
        <v>0</v>
      </c>
      <c r="F30" s="243">
        <f>'[14]СП-1(н.о.)'!F32</f>
        <v>0</v>
      </c>
      <c r="G30" s="243">
        <f>'[14]СП-1(н.о.)'!G32</f>
        <v>0</v>
      </c>
      <c r="H30" s="243">
        <f>'[14]СП-1(н.о.)'!H32</f>
        <v>0</v>
      </c>
      <c r="I30" s="243">
        <f>'[14]СП-1(н.о.)'!I32</f>
        <v>0</v>
      </c>
    </row>
    <row r="31" spans="1:9" x14ac:dyDescent="0.2">
      <c r="A31" s="244" t="str">
        <f>'[14]СП-1(н.о.)'!A33</f>
        <v>КЛАСА 07 - Осигурување на стока во превоз (карго)</v>
      </c>
      <c r="B31" s="242" t="str">
        <f>'[14]СП-1(н.о.)'!B33</f>
        <v>07</v>
      </c>
      <c r="C31" s="243">
        <f>'[14]СП-1(н.о.)'!C33</f>
        <v>2918</v>
      </c>
      <c r="D31" s="243">
        <f>'[14]СП-1(н.о.)'!D33</f>
        <v>84696</v>
      </c>
      <c r="E31" s="243">
        <f>'[14]СП-1(н.о.)'!E33</f>
        <v>15742</v>
      </c>
      <c r="F31" s="243">
        <f>'[14]СП-1(н.о.)'!F33</f>
        <v>56</v>
      </c>
      <c r="G31" s="243">
        <f>'[14]СП-1(н.о.)'!G33</f>
        <v>1515</v>
      </c>
      <c r="H31" s="243">
        <f>'[14]СП-1(н.о.)'!H33</f>
        <v>17</v>
      </c>
      <c r="I31" s="243">
        <f>'[14]СП-1(н.о.)'!I33</f>
        <v>6504</v>
      </c>
    </row>
    <row r="32" spans="1:9" x14ac:dyDescent="0.2">
      <c r="A32" s="244" t="str">
        <f>'[14]СП-1(н.о.)'!A34</f>
        <v>Осигурување на стока во меѓународен превоз</v>
      </c>
      <c r="B32" s="242" t="str">
        <f>'[14]СП-1(н.о.)'!B34</f>
        <v>0701</v>
      </c>
      <c r="C32" s="243">
        <f>'[14]СП-1(н.о.)'!C34</f>
        <v>2637</v>
      </c>
      <c r="D32" s="243">
        <f>'[14]СП-1(н.о.)'!D34</f>
        <v>58676.94</v>
      </c>
      <c r="E32" s="243">
        <f>'[14]СП-1(н.о.)'!E34</f>
        <v>12495.65</v>
      </c>
      <c r="F32" s="243">
        <f>'[14]СП-1(н.о.)'!F34</f>
        <v>48</v>
      </c>
      <c r="G32" s="243">
        <f>'[14]СП-1(н.о.)'!G34</f>
        <v>1100.8900000000001</v>
      </c>
      <c r="H32" s="243">
        <f>'[14]СП-1(н.о.)'!H34</f>
        <v>17</v>
      </c>
      <c r="I32" s="243">
        <f>'[14]СП-1(н.о.)'!I34</f>
        <v>6504</v>
      </c>
    </row>
    <row r="33" spans="1:9" x14ac:dyDescent="0.2">
      <c r="A33" s="244" t="str">
        <f>'[14]СП-1(н.о.)'!A35</f>
        <v>Осигурување на стока во домашен превоз</v>
      </c>
      <c r="B33" s="242" t="str">
        <f>'[14]СП-1(н.о.)'!B35</f>
        <v>0702</v>
      </c>
      <c r="C33" s="243">
        <f>'[14]СП-1(н.о.)'!C35</f>
        <v>185</v>
      </c>
      <c r="D33" s="243">
        <f>'[14]СП-1(н.о.)'!D35</f>
        <v>13356.85</v>
      </c>
      <c r="E33" s="243">
        <f>'[14]СП-1(н.о.)'!E35</f>
        <v>3216.5</v>
      </c>
      <c r="F33" s="243">
        <f>'[14]СП-1(н.о.)'!F35</f>
        <v>6</v>
      </c>
      <c r="G33" s="243">
        <f>'[14]СП-1(н.о.)'!G35</f>
        <v>395.38</v>
      </c>
      <c r="H33" s="243">
        <f>'[14]СП-1(н.о.)'!H35</f>
        <v>0</v>
      </c>
      <c r="I33" s="243">
        <f>'[14]СП-1(н.о.)'!I35</f>
        <v>0</v>
      </c>
    </row>
    <row r="34" spans="1:9" x14ac:dyDescent="0.2">
      <c r="A34" s="244" t="str">
        <f>'[14]СП-1(н.о.)'!A36</f>
        <v>Останати осигурувања на стока во превоз</v>
      </c>
      <c r="B34" s="242" t="str">
        <f>'[14]СП-1(н.о.)'!B36</f>
        <v>0799</v>
      </c>
      <c r="C34" s="243">
        <f>'[14]СП-1(н.о.)'!C36</f>
        <v>96</v>
      </c>
      <c r="D34" s="243">
        <f>'[14]СП-1(н.о.)'!D36</f>
        <v>12662</v>
      </c>
      <c r="E34" s="243">
        <f>'[14]СП-1(н.о.)'!E36</f>
        <v>30</v>
      </c>
      <c r="F34" s="243">
        <f>'[14]СП-1(н.о.)'!F36</f>
        <v>2</v>
      </c>
      <c r="G34" s="243">
        <f>'[14]СП-1(н.о.)'!G36</f>
        <v>19</v>
      </c>
      <c r="H34" s="243">
        <f>'[14]СП-1(н.о.)'!H36</f>
        <v>0</v>
      </c>
      <c r="I34" s="243">
        <f>'[14]СП-1(н.о.)'!I36</f>
        <v>0</v>
      </c>
    </row>
    <row r="35" spans="1:9" ht="25.5" x14ac:dyDescent="0.2">
      <c r="A35" s="244" t="str">
        <f>'[14]СП-1(н.о.)'!A37</f>
        <v>КЛАСА 08 - Осигурување на имот од пожар и природни непогоди</v>
      </c>
      <c r="B35" s="242" t="str">
        <f>'[14]СП-1(н.о.)'!B37</f>
        <v>08</v>
      </c>
      <c r="C35" s="243">
        <f>'[14]СП-1(н.о.)'!C37</f>
        <v>115254</v>
      </c>
      <c r="D35" s="243">
        <f>'[14]СП-1(н.о.)'!D37</f>
        <v>768207</v>
      </c>
      <c r="E35" s="243">
        <f>'[14]СП-1(н.о.)'!E37</f>
        <v>252042</v>
      </c>
      <c r="F35" s="243">
        <f>'[14]СП-1(н.о.)'!F37</f>
        <v>1343</v>
      </c>
      <c r="G35" s="243">
        <f>'[14]СП-1(н.о.)'!G37</f>
        <v>191102</v>
      </c>
      <c r="H35" s="243">
        <f>'[14]СП-1(н.о.)'!H37</f>
        <v>289</v>
      </c>
      <c r="I35" s="243">
        <f>'[14]СП-1(н.о.)'!I37</f>
        <v>177336</v>
      </c>
    </row>
    <row r="36" spans="1:9" x14ac:dyDescent="0.2">
      <c r="A36" s="244" t="str">
        <f>'[14]СП-1(н.о.)'!A38</f>
        <v>Осигурување на имот на физички лица</v>
      </c>
      <c r="B36" s="242" t="str">
        <f>'[14]СП-1(н.о.)'!B38</f>
        <v>0801</v>
      </c>
      <c r="C36" s="243">
        <f>'[14]СП-1(н.о.)'!C38</f>
        <v>89017</v>
      </c>
      <c r="D36" s="243">
        <f>'[14]СП-1(н.о.)'!D38</f>
        <v>260600</v>
      </c>
      <c r="E36" s="243">
        <f>'[14]СП-1(н.о.)'!E38</f>
        <v>69693</v>
      </c>
      <c r="F36" s="243">
        <f>'[14]СП-1(н.о.)'!F38</f>
        <v>1021</v>
      </c>
      <c r="G36" s="243">
        <f>'[14]СП-1(н.о.)'!G38</f>
        <v>101054</v>
      </c>
      <c r="H36" s="243">
        <f>'[14]СП-1(н.о.)'!H38</f>
        <v>133</v>
      </c>
      <c r="I36" s="243">
        <f>'[14]СП-1(н.о.)'!I38</f>
        <v>24536</v>
      </c>
    </row>
    <row r="37" spans="1:9" x14ac:dyDescent="0.2">
      <c r="A37" s="244" t="str">
        <f>'[14]СП-1(н.о.)'!A39</f>
        <v>Осигурување на посеви и плодови</v>
      </c>
      <c r="B37" s="242" t="str">
        <f>'[14]СП-1(н.о.)'!B39</f>
        <v>080101</v>
      </c>
      <c r="C37" s="243">
        <f>'[14]СП-1(н.о.)'!C39</f>
        <v>2704</v>
      </c>
      <c r="D37" s="243">
        <f>'[14]СП-1(н.о.)'!D39</f>
        <v>130072.24</v>
      </c>
      <c r="E37" s="243">
        <f>'[14]СП-1(н.о.)'!E39</f>
        <v>2958.19</v>
      </c>
      <c r="F37" s="243">
        <f>'[14]СП-1(н.о.)'!F39</f>
        <v>513</v>
      </c>
      <c r="G37" s="243">
        <f>'[14]СП-1(н.о.)'!G39</f>
        <v>80856</v>
      </c>
      <c r="H37" s="243">
        <f>'[14]СП-1(н.о.)'!H39</f>
        <v>0</v>
      </c>
      <c r="I37" s="243">
        <f>'[14]СП-1(н.о.)'!I39</f>
        <v>0</v>
      </c>
    </row>
    <row r="38" spans="1:9" x14ac:dyDescent="0.2">
      <c r="A38" s="244" t="str">
        <f>'[14]СП-1(н.о.)'!A40</f>
        <v>Осигурување на животни</v>
      </c>
      <c r="B38" s="242" t="str">
        <f>'[14]СП-1(н.о.)'!B40</f>
        <v>080102</v>
      </c>
      <c r="C38" s="243">
        <f>'[14]СП-1(н.о.)'!C40</f>
        <v>294</v>
      </c>
      <c r="D38" s="243">
        <f>'[14]СП-1(н.о.)'!D40</f>
        <v>17334.72</v>
      </c>
      <c r="E38" s="243">
        <f>'[14]СП-1(н.о.)'!E40</f>
        <v>10821.92</v>
      </c>
      <c r="F38" s="243">
        <f>'[14]СП-1(н.о.)'!F40</f>
        <v>0</v>
      </c>
      <c r="G38" s="243">
        <f>'[14]СП-1(н.о.)'!G40</f>
        <v>0</v>
      </c>
      <c r="H38" s="243">
        <f>'[14]СП-1(н.о.)'!H40</f>
        <v>0</v>
      </c>
      <c r="I38" s="243">
        <f>'[14]СП-1(н.о.)'!I40</f>
        <v>0</v>
      </c>
    </row>
    <row r="39" spans="1:9" x14ac:dyDescent="0.2">
      <c r="A39" s="244" t="str">
        <f>'[14]СП-1(н.о.)'!A41</f>
        <v>Осигурување на објекти во градба и монтажа</v>
      </c>
      <c r="B39" s="242" t="str">
        <f>'[14]СП-1(н.о.)'!B41</f>
        <v>080103</v>
      </c>
      <c r="C39" s="243">
        <f>'[14]СП-1(н.о.)'!C41</f>
        <v>26</v>
      </c>
      <c r="D39" s="243">
        <f>'[14]СП-1(н.о.)'!D41</f>
        <v>136</v>
      </c>
      <c r="E39" s="243">
        <f>'[14]СП-1(н.о.)'!E41</f>
        <v>74</v>
      </c>
      <c r="F39" s="243">
        <f>'[14]СП-1(н.о.)'!F41</f>
        <v>0</v>
      </c>
      <c r="G39" s="243">
        <f>'[14]СП-1(н.о.)'!G41</f>
        <v>0</v>
      </c>
      <c r="H39" s="243">
        <f>'[14]СП-1(н.о.)'!H41</f>
        <v>0</v>
      </c>
      <c r="I39" s="243">
        <f>'[14]СП-1(н.о.)'!I41</f>
        <v>0</v>
      </c>
    </row>
    <row r="40" spans="1:9" ht="25.5" x14ac:dyDescent="0.2">
      <c r="A40" s="244" t="str">
        <f>'[14]СП-1(н.о.)'!A42</f>
        <v>Осигурување на градби и/или нивна содржина (освен 080105)</v>
      </c>
      <c r="B40" s="242" t="str">
        <f>'[14]СП-1(н.о.)'!B42</f>
        <v>080104</v>
      </c>
      <c r="C40" s="243">
        <f>'[14]СП-1(н.о.)'!C42</f>
        <v>40233</v>
      </c>
      <c r="D40" s="243">
        <f>'[14]СП-1(н.о.)'!D42</f>
        <v>54265.05</v>
      </c>
      <c r="E40" s="243">
        <f>'[14]СП-1(н.о.)'!E42</f>
        <v>26752.71</v>
      </c>
      <c r="F40" s="243">
        <f>'[14]СП-1(н.о.)'!F42</f>
        <v>138</v>
      </c>
      <c r="G40" s="243">
        <f>'[14]СП-1(н.о.)'!G42</f>
        <v>9313.35</v>
      </c>
      <c r="H40" s="243">
        <f>'[14]СП-1(н.о.)'!H42</f>
        <v>42</v>
      </c>
      <c r="I40" s="243">
        <f>'[14]СП-1(н.о.)'!I42</f>
        <v>20483</v>
      </c>
    </row>
    <row r="41" spans="1:9" x14ac:dyDescent="0.2">
      <c r="A41" s="244" t="str">
        <f>'[14]СП-1(н.о.)'!A43</f>
        <v>Домаќинско осигурување</v>
      </c>
      <c r="B41" s="242" t="str">
        <f>'[14]СП-1(н.о.)'!B43</f>
        <v>080105</v>
      </c>
      <c r="C41" s="243">
        <f>'[14]СП-1(н.о.)'!C43</f>
        <v>45106</v>
      </c>
      <c r="D41" s="243">
        <f>'[14]СП-1(н.о.)'!D43</f>
        <v>57510.85</v>
      </c>
      <c r="E41" s="243">
        <f>'[14]СП-1(н.о.)'!E43</f>
        <v>28599.11</v>
      </c>
      <c r="F41" s="243">
        <f>'[14]СП-1(н.о.)'!F43</f>
        <v>370</v>
      </c>
      <c r="G41" s="243">
        <f>'[14]СП-1(н.о.)'!G43</f>
        <v>10884.67</v>
      </c>
      <c r="H41" s="243">
        <f>'[14]СП-1(н.о.)'!H43</f>
        <v>91</v>
      </c>
      <c r="I41" s="243">
        <f>'[14]СП-1(н.о.)'!I43</f>
        <v>4053.05</v>
      </c>
    </row>
    <row r="42" spans="1:9" x14ac:dyDescent="0.2">
      <c r="A42" s="244" t="str">
        <f>'[14]СП-1(н.о.)'!A44</f>
        <v>Останати осигурувања на имот на физички лица</v>
      </c>
      <c r="B42" s="242" t="str">
        <f>'[14]СП-1(н.о.)'!B44</f>
        <v>080199</v>
      </c>
      <c r="C42" s="243">
        <f>'[14]СП-1(н.о.)'!C44</f>
        <v>654</v>
      </c>
      <c r="D42" s="243">
        <f>'[14]СП-1(н.о.)'!D44</f>
        <v>1280.73</v>
      </c>
      <c r="E42" s="243">
        <f>'[14]СП-1(н.о.)'!E44</f>
        <v>486.61</v>
      </c>
      <c r="F42" s="243">
        <f>'[14]СП-1(н.о.)'!F44</f>
        <v>0</v>
      </c>
      <c r="G42" s="243">
        <f>'[14]СП-1(н.о.)'!G44</f>
        <v>0</v>
      </c>
      <c r="H42" s="243">
        <f>'[14]СП-1(н.о.)'!H44</f>
        <v>0</v>
      </c>
      <c r="I42" s="243">
        <f>'[14]СП-1(н.о.)'!I44</f>
        <v>0</v>
      </c>
    </row>
    <row r="43" spans="1:9" x14ac:dyDescent="0.2">
      <c r="A43" s="244" t="str">
        <f>'[14]СП-1(н.о.)'!A45</f>
        <v>Осигурување на имот на правни лица</v>
      </c>
      <c r="B43" s="242" t="str">
        <f>'[14]СП-1(н.о.)'!B45</f>
        <v>0802</v>
      </c>
      <c r="C43" s="243">
        <f>'[14]СП-1(н.о.)'!C45</f>
        <v>26237</v>
      </c>
      <c r="D43" s="243">
        <f>'[14]СП-1(н.о.)'!D45</f>
        <v>507607</v>
      </c>
      <c r="E43" s="243">
        <f>'[14]СП-1(н.о.)'!E45</f>
        <v>182349</v>
      </c>
      <c r="F43" s="243">
        <f>'[14]СП-1(н.о.)'!F45</f>
        <v>322</v>
      </c>
      <c r="G43" s="243">
        <f>'[14]СП-1(н.о.)'!G45</f>
        <v>90048</v>
      </c>
      <c r="H43" s="243">
        <f>'[14]СП-1(н.о.)'!H45</f>
        <v>156</v>
      </c>
      <c r="I43" s="243">
        <f>'[14]СП-1(н.о.)'!I45</f>
        <v>152800</v>
      </c>
    </row>
    <row r="44" spans="1:9" x14ac:dyDescent="0.2">
      <c r="A44" s="244" t="str">
        <f>'[14]СП-1(н.о.)'!A46</f>
        <v>Осигурување на посеви и плодови</v>
      </c>
      <c r="B44" s="242" t="str">
        <f>'[14]СП-1(н.о.)'!B46</f>
        <v>080201</v>
      </c>
      <c r="C44" s="243">
        <f>'[14]СП-1(н.о.)'!C46</f>
        <v>475</v>
      </c>
      <c r="D44" s="243">
        <f>'[14]СП-1(н.о.)'!D46</f>
        <v>25584.66</v>
      </c>
      <c r="E44" s="243">
        <f>'[14]СП-1(н.о.)'!E46</f>
        <v>0.01</v>
      </c>
      <c r="F44" s="243">
        <f>'[14]СП-1(н.о.)'!F46</f>
        <v>19</v>
      </c>
      <c r="G44" s="243">
        <f>'[14]СП-1(н.о.)'!G46</f>
        <v>3744</v>
      </c>
      <c r="H44" s="243">
        <f>'[14]СП-1(н.о.)'!H46</f>
        <v>0</v>
      </c>
      <c r="I44" s="243">
        <f>'[14]СП-1(н.о.)'!I46</f>
        <v>0</v>
      </c>
    </row>
    <row r="45" spans="1:9" x14ac:dyDescent="0.2">
      <c r="A45" s="244" t="str">
        <f>'[14]СП-1(н.о.)'!A47</f>
        <v>Осигурување на животни</v>
      </c>
      <c r="B45" s="242" t="str">
        <f>'[14]СП-1(н.о.)'!B47</f>
        <v>080202</v>
      </c>
      <c r="C45" s="243">
        <f>'[14]СП-1(н.о.)'!C47</f>
        <v>83</v>
      </c>
      <c r="D45" s="243">
        <f>'[14]СП-1(н.о.)'!D47</f>
        <v>8400.61</v>
      </c>
      <c r="E45" s="243">
        <f>'[14]СП-1(н.о.)'!E47</f>
        <v>6299.6</v>
      </c>
      <c r="F45" s="243">
        <f>'[14]СП-1(н.о.)'!F47</f>
        <v>0</v>
      </c>
      <c r="G45" s="243">
        <f>'[14]СП-1(н.о.)'!G47</f>
        <v>0</v>
      </c>
      <c r="H45" s="243">
        <f>'[14]СП-1(н.о.)'!H47</f>
        <v>0</v>
      </c>
      <c r="I45" s="243">
        <f>'[14]СП-1(н.о.)'!I47</f>
        <v>0</v>
      </c>
    </row>
    <row r="46" spans="1:9" x14ac:dyDescent="0.2">
      <c r="A46" s="244" t="str">
        <f>'[14]СП-1(н.о.)'!A48</f>
        <v>Осигурување на објекти во градба и монтажа</v>
      </c>
      <c r="B46" s="242" t="str">
        <f>'[14]СП-1(н.о.)'!B48</f>
        <v>080203</v>
      </c>
      <c r="C46" s="243">
        <f>'[14]СП-1(н.о.)'!C48</f>
        <v>202</v>
      </c>
      <c r="D46" s="243">
        <f>'[14]СП-1(н.о.)'!D48</f>
        <v>15641.68</v>
      </c>
      <c r="E46" s="243">
        <f>'[14]СП-1(н.о.)'!E48</f>
        <v>8435.2800000000007</v>
      </c>
      <c r="F46" s="243">
        <f>'[14]СП-1(н.о.)'!F48</f>
        <v>1</v>
      </c>
      <c r="G46" s="243">
        <f>'[14]СП-1(н.о.)'!G48</f>
        <v>187</v>
      </c>
      <c r="H46" s="243">
        <f>'[14]СП-1(н.о.)'!H48</f>
        <v>0</v>
      </c>
      <c r="I46" s="243">
        <f>'[14]СП-1(н.о.)'!I48</f>
        <v>0</v>
      </c>
    </row>
    <row r="47" spans="1:9" ht="25.5" x14ac:dyDescent="0.2">
      <c r="A47" s="244" t="str">
        <f>'[14]СП-1(н.о.)'!A49</f>
        <v>Осигурување на градби и/или нивна содржина (освен 080205 и 080206)</v>
      </c>
      <c r="B47" s="242" t="str">
        <f>'[14]СП-1(н.о.)'!B49</f>
        <v>080204</v>
      </c>
      <c r="C47" s="243">
        <f>'[14]СП-1(н.о.)'!C49</f>
        <v>24523</v>
      </c>
      <c r="D47" s="243">
        <f>'[14]СП-1(н.о.)'!D49</f>
        <v>313885.75</v>
      </c>
      <c r="E47" s="243">
        <f>'[14]СП-1(н.о.)'!E49</f>
        <v>129632.45</v>
      </c>
      <c r="F47" s="243">
        <f>'[14]СП-1(н.о.)'!F49</f>
        <v>281</v>
      </c>
      <c r="G47" s="243">
        <f>'[14]СП-1(н.о.)'!G49</f>
        <v>44873.25</v>
      </c>
      <c r="H47" s="243">
        <f>'[14]СП-1(н.о.)'!H49</f>
        <v>138</v>
      </c>
      <c r="I47" s="243">
        <f>'[14]СП-1(н.о.)'!I49</f>
        <v>47333.57</v>
      </c>
    </row>
    <row r="48" spans="1:9" ht="25.5" x14ac:dyDescent="0.2">
      <c r="A48" s="244" t="str">
        <f>'[14]СП-1(н.о.)'!A50</f>
        <v>Осигурување на имот на електроенергетски претпријатија</v>
      </c>
      <c r="B48" s="242" t="str">
        <f>'[14]СП-1(н.о.)'!B50</f>
        <v>080205</v>
      </c>
      <c r="C48" s="243">
        <f>'[14]СП-1(н.о.)'!C50</f>
        <v>236</v>
      </c>
      <c r="D48" s="243">
        <f>'[14]СП-1(н.о.)'!D50</f>
        <v>50941.07</v>
      </c>
      <c r="E48" s="243">
        <f>'[14]СП-1(н.о.)'!E50</f>
        <v>8325.66</v>
      </c>
      <c r="F48" s="243">
        <f>'[14]СП-1(н.о.)'!F50</f>
        <v>11</v>
      </c>
      <c r="G48" s="243">
        <f>'[14]СП-1(н.о.)'!G50</f>
        <v>39690.76</v>
      </c>
      <c r="H48" s="243">
        <f>'[14]СП-1(н.о.)'!H50</f>
        <v>16</v>
      </c>
      <c r="I48" s="243">
        <f>'[14]СП-1(н.о.)'!I50</f>
        <v>105321</v>
      </c>
    </row>
    <row r="49" spans="1:9" ht="25.5" x14ac:dyDescent="0.2">
      <c r="A49" s="244" t="str">
        <f>'[14]СП-1(н.о.)'!A51</f>
        <v>Осигурување на имот на телекомуникациски претпријатија</v>
      </c>
      <c r="B49" s="242" t="str">
        <f>'[14]СП-1(н.о.)'!B51</f>
        <v>080206</v>
      </c>
      <c r="C49" s="243">
        <f>'[14]СП-1(н.о.)'!C51</f>
        <v>0</v>
      </c>
      <c r="D49" s="243">
        <f>'[14]СП-1(н.о.)'!D51</f>
        <v>0</v>
      </c>
      <c r="E49" s="243">
        <f>'[14]СП-1(н.о.)'!E51</f>
        <v>0</v>
      </c>
      <c r="F49" s="243">
        <f>'[14]СП-1(н.о.)'!F51</f>
        <v>0</v>
      </c>
      <c r="G49" s="243">
        <f>'[14]СП-1(н.о.)'!G51</f>
        <v>0</v>
      </c>
      <c r="H49" s="243">
        <f>'[14]СП-1(н.о.)'!H51</f>
        <v>0</v>
      </c>
      <c r="I49" s="243">
        <f>'[14]СП-1(н.о.)'!I51</f>
        <v>0</v>
      </c>
    </row>
    <row r="50" spans="1:9" x14ac:dyDescent="0.2">
      <c r="A50" s="244" t="str">
        <f>'[14]СП-1(н.о.)'!A52</f>
        <v>Останати осигурувања на имот на правни лица</v>
      </c>
      <c r="B50" s="242" t="str">
        <f>'[14]СП-1(н.о.)'!B52</f>
        <v>080299</v>
      </c>
      <c r="C50" s="243">
        <f>'[14]СП-1(н.о.)'!C52</f>
        <v>718</v>
      </c>
      <c r="D50" s="243">
        <f>'[14]СП-1(н.о.)'!D52</f>
        <v>93153.55</v>
      </c>
      <c r="E50" s="243">
        <f>'[14]СП-1(н.о.)'!E52</f>
        <v>29656.240000000002</v>
      </c>
      <c r="F50" s="243">
        <f>'[14]СП-1(н.о.)'!F52</f>
        <v>10</v>
      </c>
      <c r="G50" s="243">
        <f>'[14]СП-1(н.о.)'!G52</f>
        <v>1553</v>
      </c>
      <c r="H50" s="243">
        <f>'[14]СП-1(н.о.)'!H52</f>
        <v>2</v>
      </c>
      <c r="I50" s="243">
        <f>'[14]СП-1(н.о.)'!I52</f>
        <v>145.38</v>
      </c>
    </row>
    <row r="51" spans="1:9" x14ac:dyDescent="0.2">
      <c r="A51" s="244" t="str">
        <f>'[14]СП-1(н.о.)'!A53</f>
        <v>КЛАСА 09 - Други осигурувања на имот</v>
      </c>
      <c r="B51" s="242" t="str">
        <f>'[14]СП-1(н.о.)'!B53</f>
        <v>09</v>
      </c>
      <c r="C51" s="243">
        <f>'[14]СП-1(н.о.)'!C53</f>
        <v>99083</v>
      </c>
      <c r="D51" s="243">
        <f>'[14]СП-1(н.о.)'!D53</f>
        <v>1092265</v>
      </c>
      <c r="E51" s="243">
        <f>'[14]СП-1(н.о.)'!E53</f>
        <v>406394</v>
      </c>
      <c r="F51" s="243">
        <f>'[14]СП-1(н.о.)'!F53</f>
        <v>8096</v>
      </c>
      <c r="G51" s="243">
        <f>'[14]СП-1(н.о.)'!G53</f>
        <v>439097</v>
      </c>
      <c r="H51" s="243">
        <f>'[14]СП-1(н.о.)'!H53</f>
        <v>1449</v>
      </c>
      <c r="I51" s="243">
        <f>'[14]СП-1(н.о.)'!I53</f>
        <v>127521</v>
      </c>
    </row>
    <row r="52" spans="1:9" x14ac:dyDescent="0.2">
      <c r="A52" s="244" t="str">
        <f>'[14]СП-1(н.о.)'!A54</f>
        <v>Осигурување на имот на физички лица</v>
      </c>
      <c r="B52" s="242" t="str">
        <f>'[14]СП-1(н.о.)'!B54</f>
        <v>0901</v>
      </c>
      <c r="C52" s="243">
        <f>'[14]СП-1(н.о.)'!C54</f>
        <v>75606</v>
      </c>
      <c r="D52" s="243">
        <f>'[14]СП-1(н.о.)'!D54</f>
        <v>246801</v>
      </c>
      <c r="E52" s="243">
        <f>'[14]СП-1(н.о.)'!E54</f>
        <v>106836</v>
      </c>
      <c r="F52" s="243">
        <f>'[14]СП-1(н.о.)'!F54</f>
        <v>3639</v>
      </c>
      <c r="G52" s="243">
        <f>'[14]СП-1(н.о.)'!G54</f>
        <v>117275</v>
      </c>
      <c r="H52" s="243">
        <f>'[14]СП-1(н.о.)'!H54</f>
        <v>518</v>
      </c>
      <c r="I52" s="243">
        <f>'[14]СП-1(н.о.)'!I54</f>
        <v>18653</v>
      </c>
    </row>
    <row r="53" spans="1:9" x14ac:dyDescent="0.2">
      <c r="A53" s="244" t="str">
        <f>'[14]СП-1(н.о.)'!A55</f>
        <v>Осигурување на посеви и плодови</v>
      </c>
      <c r="B53" s="242" t="str">
        <f>'[14]СП-1(н.о.)'!B55</f>
        <v>090101</v>
      </c>
      <c r="C53" s="243">
        <f>'[14]СП-1(н.о.)'!C55</f>
        <v>1840</v>
      </c>
      <c r="D53" s="243">
        <f>'[14]СП-1(н.о.)'!D55</f>
        <v>70184.570000000007</v>
      </c>
      <c r="E53" s="243">
        <f>'[14]СП-1(н.о.)'!E55</f>
        <v>38.76</v>
      </c>
      <c r="F53" s="243">
        <f>'[14]СП-1(н.о.)'!F55</f>
        <v>1122</v>
      </c>
      <c r="G53" s="243">
        <f>'[14]СП-1(н.о.)'!G55</f>
        <v>53050.47</v>
      </c>
      <c r="H53" s="243">
        <f>'[14]СП-1(н.о.)'!H55</f>
        <v>26</v>
      </c>
      <c r="I53" s="243">
        <f>'[14]СП-1(н.о.)'!I55</f>
        <v>5710</v>
      </c>
    </row>
    <row r="54" spans="1:9" x14ac:dyDescent="0.2">
      <c r="A54" s="244" t="str">
        <f>'[14]СП-1(н.о.)'!A56</f>
        <v>Осигурување на животни</v>
      </c>
      <c r="B54" s="242" t="str">
        <f>'[14]СП-1(н.о.)'!B56</f>
        <v>090102</v>
      </c>
      <c r="C54" s="243">
        <f>'[14]СП-1(н.о.)'!C56</f>
        <v>312</v>
      </c>
      <c r="D54" s="243">
        <f>'[14]СП-1(н.о.)'!D56</f>
        <v>51013.36</v>
      </c>
      <c r="E54" s="243">
        <f>'[14]СП-1(н.о.)'!E56</f>
        <v>28018.03</v>
      </c>
      <c r="F54" s="243">
        <f>'[14]СП-1(н.о.)'!F56</f>
        <v>735</v>
      </c>
      <c r="G54" s="243">
        <f>'[14]СП-1(н.о.)'!G56</f>
        <v>40062.6</v>
      </c>
      <c r="H54" s="243">
        <f>'[14]СП-1(н.о.)'!H56</f>
        <v>65</v>
      </c>
      <c r="I54" s="243">
        <f>'[14]СП-1(н.о.)'!I56</f>
        <v>3688</v>
      </c>
    </row>
    <row r="55" spans="1:9" x14ac:dyDescent="0.2">
      <c r="A55" s="244" t="str">
        <f>'[14]СП-1(н.о.)'!A57</f>
        <v>Осигурување на објекти во градба и монтажа</v>
      </c>
      <c r="B55" s="242" t="str">
        <f>'[14]СП-1(н.о.)'!B57</f>
        <v>090103</v>
      </c>
      <c r="C55" s="243">
        <f>'[14]СП-1(н.о.)'!C57</f>
        <v>54</v>
      </c>
      <c r="D55" s="243">
        <f>'[14]СП-1(н.о.)'!D57</f>
        <v>9340</v>
      </c>
      <c r="E55" s="243">
        <f>'[14]СП-1(н.о.)'!E57</f>
        <v>6982</v>
      </c>
      <c r="F55" s="243">
        <f>'[14]СП-1(н.о.)'!F57</f>
        <v>0</v>
      </c>
      <c r="G55" s="243">
        <f>'[14]СП-1(н.о.)'!G57</f>
        <v>0</v>
      </c>
      <c r="H55" s="243">
        <f>'[14]СП-1(н.о.)'!H57</f>
        <v>0</v>
      </c>
      <c r="I55" s="243">
        <f>'[14]СП-1(н.о.)'!I57</f>
        <v>0</v>
      </c>
    </row>
    <row r="56" spans="1:9" ht="25.5" x14ac:dyDescent="0.2">
      <c r="A56" s="244" t="str">
        <f>'[14]СП-1(н.о.)'!A58</f>
        <v>Осигурување на градби и/или нивна содржина (освен 090105)</v>
      </c>
      <c r="B56" s="242" t="str">
        <f>'[14]СП-1(н.о.)'!B58</f>
        <v>090104</v>
      </c>
      <c r="C56" s="243">
        <f>'[14]СП-1(н.о.)'!C58</f>
        <v>24704</v>
      </c>
      <c r="D56" s="243">
        <f>'[14]СП-1(н.о.)'!D58</f>
        <v>24312.16</v>
      </c>
      <c r="E56" s="243">
        <f>'[14]СП-1(н.о.)'!E58</f>
        <v>15277.38</v>
      </c>
      <c r="F56" s="243">
        <f>'[14]СП-1(н.о.)'!F58</f>
        <v>854</v>
      </c>
      <c r="G56" s="243">
        <f>'[14]СП-1(н.о.)'!G58</f>
        <v>5839.65</v>
      </c>
      <c r="H56" s="243">
        <f>'[14]СП-1(н.о.)'!H58</f>
        <v>165</v>
      </c>
      <c r="I56" s="243">
        <f>'[14]СП-1(н.о.)'!I58</f>
        <v>4047</v>
      </c>
    </row>
    <row r="57" spans="1:9" x14ac:dyDescent="0.2">
      <c r="A57" s="244" t="str">
        <f>'[14]СП-1(н.о.)'!A59</f>
        <v>Домаќинско осигурување</v>
      </c>
      <c r="B57" s="242" t="str">
        <f>'[14]СП-1(н.о.)'!B59</f>
        <v>090105</v>
      </c>
      <c r="C57" s="243">
        <f>'[14]СП-1(н.о.)'!C59</f>
        <v>45119</v>
      </c>
      <c r="D57" s="243">
        <f>'[14]СП-1(н.о.)'!D59</f>
        <v>88096.72</v>
      </c>
      <c r="E57" s="243">
        <f>'[14]СП-1(н.о.)'!E59</f>
        <v>44671.69</v>
      </c>
      <c r="F57" s="243">
        <f>'[14]СП-1(н.о.)'!F59</f>
        <v>829</v>
      </c>
      <c r="G57" s="243">
        <f>'[14]СП-1(н.о.)'!G59</f>
        <v>17258.53</v>
      </c>
      <c r="H57" s="243">
        <f>'[14]СП-1(н.о.)'!H59</f>
        <v>230</v>
      </c>
      <c r="I57" s="243">
        <f>'[14]СП-1(н.о.)'!I59</f>
        <v>4729.5</v>
      </c>
    </row>
    <row r="58" spans="1:9" x14ac:dyDescent="0.2">
      <c r="A58" s="244" t="str">
        <f>'[14]СП-1(н.о.)'!A60</f>
        <v>Останати осигурувања на имот на физички лица</v>
      </c>
      <c r="B58" s="242" t="str">
        <f>'[14]СП-1(н.о.)'!B60</f>
        <v>090199</v>
      </c>
      <c r="C58" s="243">
        <f>'[14]СП-1(н.о.)'!C60</f>
        <v>3577</v>
      </c>
      <c r="D58" s="243">
        <f>'[14]СП-1(н.о.)'!D60</f>
        <v>3854.12</v>
      </c>
      <c r="E58" s="243">
        <f>'[14]СП-1(н.о.)'!E60</f>
        <v>11848.41</v>
      </c>
      <c r="F58" s="243">
        <f>'[14]СП-1(н.о.)'!F60</f>
        <v>99</v>
      </c>
      <c r="G58" s="243">
        <f>'[14]СП-1(н.о.)'!G60</f>
        <v>1064.25</v>
      </c>
      <c r="H58" s="243">
        <f>'[14]СП-1(н.о.)'!H60</f>
        <v>32</v>
      </c>
      <c r="I58" s="243">
        <f>'[14]СП-1(н.о.)'!I60</f>
        <v>478.25</v>
      </c>
    </row>
    <row r="59" spans="1:9" x14ac:dyDescent="0.2">
      <c r="A59" s="244" t="str">
        <f>'[14]СП-1(н.о.)'!A61</f>
        <v>Осигурување на имот на правни лица</v>
      </c>
      <c r="B59" s="242" t="str">
        <f>'[14]СП-1(н.о.)'!B61</f>
        <v>0902</v>
      </c>
      <c r="C59" s="243">
        <f>'[14]СП-1(н.о.)'!C61</f>
        <v>23477</v>
      </c>
      <c r="D59" s="243">
        <f>'[14]СП-1(н.о.)'!D61</f>
        <v>845464</v>
      </c>
      <c r="E59" s="243">
        <f>'[14]СП-1(н.о.)'!E61</f>
        <v>299558</v>
      </c>
      <c r="F59" s="243">
        <f>'[14]СП-1(н.о.)'!F61</f>
        <v>4457</v>
      </c>
      <c r="G59" s="243">
        <f>'[14]СП-1(н.о.)'!G61</f>
        <v>321822</v>
      </c>
      <c r="H59" s="243">
        <f>'[14]СП-1(н.о.)'!H61</f>
        <v>931</v>
      </c>
      <c r="I59" s="243">
        <f>'[14]СП-1(н.о.)'!I61</f>
        <v>108868</v>
      </c>
    </row>
    <row r="60" spans="1:9" x14ac:dyDescent="0.2">
      <c r="A60" s="244" t="str">
        <f>'[14]СП-1(н.о.)'!A62</f>
        <v>Осигурување на посеви и плодови</v>
      </c>
      <c r="B60" s="242" t="str">
        <f>'[14]СП-1(н.о.)'!B62</f>
        <v>090201</v>
      </c>
      <c r="C60" s="243">
        <f>'[14]СП-1(н.о.)'!C62</f>
        <v>441</v>
      </c>
      <c r="D60" s="243">
        <f>'[14]СП-1(н.о.)'!D62</f>
        <v>100511.65</v>
      </c>
      <c r="E60" s="243">
        <f>'[14]СП-1(н.о.)'!E62</f>
        <v>1.35</v>
      </c>
      <c r="F60" s="243">
        <f>'[14]СП-1(н.о.)'!F62</f>
        <v>213</v>
      </c>
      <c r="G60" s="243">
        <f>'[14]СП-1(н.о.)'!G62</f>
        <v>80759.38</v>
      </c>
      <c r="H60" s="243">
        <f>'[14]СП-1(н.о.)'!H62</f>
        <v>24</v>
      </c>
      <c r="I60" s="243">
        <f>'[14]СП-1(н.о.)'!I62</f>
        <v>18325</v>
      </c>
    </row>
    <row r="61" spans="1:9" x14ac:dyDescent="0.2">
      <c r="A61" s="244" t="str">
        <f>'[14]СП-1(н.о.)'!A63</f>
        <v>Осигурување на животни</v>
      </c>
      <c r="B61" s="242" t="str">
        <f>'[14]СП-1(н.о.)'!B63</f>
        <v>090202</v>
      </c>
      <c r="C61" s="243">
        <f>'[14]СП-1(н.о.)'!C63</f>
        <v>258</v>
      </c>
      <c r="D61" s="243">
        <f>'[14]СП-1(н.о.)'!D63</f>
        <v>79430.490000000005</v>
      </c>
      <c r="E61" s="243">
        <f>'[14]СП-1(н.о.)'!E63</f>
        <v>50386.36</v>
      </c>
      <c r="F61" s="243">
        <f>'[14]СП-1(н.о.)'!F63</f>
        <v>1046</v>
      </c>
      <c r="G61" s="243">
        <f>'[14]СП-1(н.о.)'!G63</f>
        <v>58380.19</v>
      </c>
      <c r="H61" s="243">
        <f>'[14]СП-1(н.о.)'!H63</f>
        <v>104</v>
      </c>
      <c r="I61" s="243">
        <f>'[14]СП-1(н.о.)'!I63</f>
        <v>6283</v>
      </c>
    </row>
    <row r="62" spans="1:9" x14ac:dyDescent="0.2">
      <c r="A62" s="244" t="str">
        <f>'[14]СП-1(н.о.)'!A64</f>
        <v>Осигурување на објекти во градба и монтажа</v>
      </c>
      <c r="B62" s="242" t="str">
        <f>'[14]СП-1(н.о.)'!B64</f>
        <v>090203</v>
      </c>
      <c r="C62" s="243">
        <f>'[14]СП-1(н.о.)'!C64</f>
        <v>261</v>
      </c>
      <c r="D62" s="243">
        <f>'[14]СП-1(н.о.)'!D64</f>
        <v>35352.69</v>
      </c>
      <c r="E62" s="243">
        <f>'[14]СП-1(н.о.)'!E64</f>
        <v>24879.8</v>
      </c>
      <c r="F62" s="243">
        <f>'[14]СП-1(н.о.)'!F64</f>
        <v>4</v>
      </c>
      <c r="G62" s="243">
        <f>'[14]СП-1(н.о.)'!G64</f>
        <v>2328</v>
      </c>
      <c r="H62" s="243">
        <f>'[14]СП-1(н.о.)'!H64</f>
        <v>6</v>
      </c>
      <c r="I62" s="243">
        <f>'[14]СП-1(н.о.)'!I64</f>
        <v>959</v>
      </c>
    </row>
    <row r="63" spans="1:9" ht="25.5" x14ac:dyDescent="0.2">
      <c r="A63" s="244" t="str">
        <f>'[14]СП-1(н.о.)'!A65</f>
        <v>Осигурување на градби и/или нивна содржина (освен 090205 и 090206)</v>
      </c>
      <c r="B63" s="242" t="str">
        <f>'[14]СП-1(н.о.)'!B65</f>
        <v>090204</v>
      </c>
      <c r="C63" s="243">
        <f>'[14]СП-1(н.о.)'!C65</f>
        <v>21500</v>
      </c>
      <c r="D63" s="243">
        <f>'[14]СП-1(н.о.)'!D65</f>
        <v>426526.87</v>
      </c>
      <c r="E63" s="243">
        <f>'[14]СП-1(н.о.)'!E65</f>
        <v>165658.41</v>
      </c>
      <c r="F63" s="243">
        <f>'[14]СП-1(н.о.)'!F65</f>
        <v>2981</v>
      </c>
      <c r="G63" s="243">
        <f>'[14]СП-1(н.о.)'!G65</f>
        <v>127488.63</v>
      </c>
      <c r="H63" s="243">
        <f>'[14]СП-1(н.о.)'!H65</f>
        <v>693</v>
      </c>
      <c r="I63" s="243">
        <f>'[14]СП-1(н.о.)'!I65</f>
        <v>57755.58</v>
      </c>
    </row>
    <row r="64" spans="1:9" ht="25.5" x14ac:dyDescent="0.2">
      <c r="A64" s="244" t="str">
        <f>'[14]СП-1(н.о.)'!A66</f>
        <v>Осигурување на имот на електроенергетски претпријатија</v>
      </c>
      <c r="B64" s="242" t="str">
        <f>'[14]СП-1(н.о.)'!B66</f>
        <v>090205</v>
      </c>
      <c r="C64" s="243">
        <f>'[14]СП-1(н.о.)'!C66</f>
        <v>320</v>
      </c>
      <c r="D64" s="243">
        <f>'[14]СП-1(н.о.)'!D66</f>
        <v>139569.65</v>
      </c>
      <c r="E64" s="243">
        <f>'[14]СП-1(н.о.)'!E66</f>
        <v>22991.01</v>
      </c>
      <c r="F64" s="243">
        <f>'[14]СП-1(н.о.)'!F66</f>
        <v>41</v>
      </c>
      <c r="G64" s="243">
        <f>'[14]СП-1(н.о.)'!G66</f>
        <v>47728.12</v>
      </c>
      <c r="H64" s="243">
        <f>'[14]СП-1(н.о.)'!H66</f>
        <v>68</v>
      </c>
      <c r="I64" s="243">
        <f>'[14]СП-1(н.о.)'!I66</f>
        <v>20511</v>
      </c>
    </row>
    <row r="65" spans="1:25" s="90" customFormat="1" ht="25.5" x14ac:dyDescent="0.2">
      <c r="A65" s="244" t="str">
        <f>'[14]СП-1(н.о.)'!A67</f>
        <v>Осигурување на имот на телекомуникациски претпријатија</v>
      </c>
      <c r="B65" s="242" t="str">
        <f>'[14]СП-1(н.о.)'!B67</f>
        <v>090206</v>
      </c>
      <c r="C65" s="243">
        <f>'[14]СП-1(н.о.)'!C67</f>
        <v>0</v>
      </c>
      <c r="D65" s="243">
        <f>'[14]СП-1(н.о.)'!D67</f>
        <v>0</v>
      </c>
      <c r="E65" s="243">
        <f>'[14]СП-1(н.о.)'!E67</f>
        <v>0</v>
      </c>
      <c r="F65" s="243">
        <f>'[14]СП-1(н.о.)'!F67</f>
        <v>0</v>
      </c>
      <c r="G65" s="243">
        <f>'[14]СП-1(н.о.)'!G67</f>
        <v>0</v>
      </c>
      <c r="H65" s="243">
        <f>'[14]СП-1(н.о.)'!H67</f>
        <v>0</v>
      </c>
      <c r="I65" s="243">
        <f>'[14]СП-1(н.о.)'!I67</f>
        <v>0</v>
      </c>
      <c r="J65" s="89"/>
      <c r="K65" s="89"/>
      <c r="L65" s="89"/>
      <c r="M65" s="89"/>
      <c r="N65" s="89"/>
      <c r="O65" s="89"/>
      <c r="P65" s="89"/>
      <c r="Q65" s="89"/>
      <c r="R65" s="89"/>
      <c r="S65" s="89"/>
      <c r="T65" s="89"/>
      <c r="U65" s="89"/>
      <c r="V65" s="89"/>
      <c r="W65" s="89"/>
      <c r="X65" s="89"/>
      <c r="Y65" s="89"/>
    </row>
    <row r="66" spans="1:25" s="90" customFormat="1" x14ac:dyDescent="0.2">
      <c r="A66" s="244" t="str">
        <f>'[14]СП-1(н.о.)'!A68</f>
        <v>Останати осигурувања на имот на правни лица</v>
      </c>
      <c r="B66" s="242" t="str">
        <f>'[14]СП-1(н.о.)'!B68</f>
        <v>090299</v>
      </c>
      <c r="C66" s="243">
        <f>'[14]СП-1(н.о.)'!C68</f>
        <v>697</v>
      </c>
      <c r="D66" s="243">
        <f>'[14]СП-1(н.о.)'!D68</f>
        <v>64072.89</v>
      </c>
      <c r="E66" s="243">
        <f>'[14]СП-1(н.о.)'!E68</f>
        <v>35640.959999999999</v>
      </c>
      <c r="F66" s="243">
        <f>'[14]СП-1(н.о.)'!F68</f>
        <v>172</v>
      </c>
      <c r="G66" s="243">
        <f>'[14]СП-1(н.о.)'!G68</f>
        <v>5138</v>
      </c>
      <c r="H66" s="243">
        <f>'[14]СП-1(н.о.)'!H68</f>
        <v>36</v>
      </c>
      <c r="I66" s="243">
        <f>'[14]СП-1(н.о.)'!I68</f>
        <v>5034</v>
      </c>
      <c r="J66" s="89"/>
      <c r="K66" s="89"/>
      <c r="L66" s="89"/>
      <c r="M66" s="89"/>
      <c r="N66" s="89"/>
      <c r="O66" s="89"/>
      <c r="P66" s="89"/>
      <c r="Q66" s="89"/>
      <c r="R66" s="89"/>
      <c r="S66" s="89"/>
      <c r="T66" s="89"/>
      <c r="U66" s="89"/>
      <c r="V66" s="89"/>
      <c r="W66" s="89"/>
      <c r="X66" s="89"/>
      <c r="Y66" s="89"/>
    </row>
    <row r="67" spans="1:25" s="90" customFormat="1" x14ac:dyDescent="0.2">
      <c r="A67" s="244" t="str">
        <f>'[14]СП-1(н.о.)'!A69</f>
        <v>КЛАСА 08+09 - Осигурување на имот</v>
      </c>
      <c r="B67" s="242" t="str">
        <f>'[14]СП-1(н.о.)'!B69</f>
        <v>89</v>
      </c>
      <c r="C67" s="243">
        <f>'[14]СП-1(н.о.)'!C69</f>
        <v>135223</v>
      </c>
      <c r="D67" s="243">
        <f>'[14]СП-1(н.о.)'!D69</f>
        <v>1860473</v>
      </c>
      <c r="E67" s="243">
        <f>'[14]СП-1(н.о.)'!E69</f>
        <v>658436</v>
      </c>
      <c r="F67" s="243">
        <f>'[14]СП-1(н.о.)'!F69</f>
        <v>9439</v>
      </c>
      <c r="G67" s="243">
        <f>'[14]СП-1(н.о.)'!G69</f>
        <v>630200</v>
      </c>
      <c r="H67" s="243">
        <f>'[14]СП-1(н.о.)'!H69</f>
        <v>1738</v>
      </c>
      <c r="I67" s="243">
        <f>'[14]СП-1(н.о.)'!I69</f>
        <v>304857</v>
      </c>
      <c r="J67" s="89"/>
      <c r="K67" s="89"/>
      <c r="L67" s="89"/>
      <c r="M67" s="89"/>
      <c r="N67" s="89"/>
      <c r="O67" s="89"/>
      <c r="P67" s="89"/>
      <c r="Q67" s="89"/>
      <c r="R67" s="89"/>
      <c r="S67" s="89"/>
      <c r="T67" s="89"/>
      <c r="U67" s="89"/>
      <c r="V67" s="89"/>
      <c r="W67" s="89"/>
      <c r="X67" s="89"/>
      <c r="Y67" s="89"/>
    </row>
    <row r="68" spans="1:25" s="90" customFormat="1" x14ac:dyDescent="0.2">
      <c r="A68" s="244" t="str">
        <f>'[14]СП-1(н.о.)'!A70</f>
        <v>Осигурување на имот на физички лица</v>
      </c>
      <c r="B68" s="242" t="str">
        <f>'[14]СП-1(н.о.)'!B70</f>
        <v>8901</v>
      </c>
      <c r="C68" s="243">
        <f>'[14]СП-1(н.о.)'!C70</f>
        <v>101964</v>
      </c>
      <c r="D68" s="243">
        <f>'[14]СП-1(н.о.)'!D70</f>
        <v>507401</v>
      </c>
      <c r="E68" s="243">
        <f>'[14]СП-1(н.о.)'!E70</f>
        <v>176529</v>
      </c>
      <c r="F68" s="243">
        <f>'[14]СП-1(н.о.)'!F70</f>
        <v>4660</v>
      </c>
      <c r="G68" s="243">
        <f>'[14]СП-1(н.о.)'!G70</f>
        <v>218330</v>
      </c>
      <c r="H68" s="243">
        <f>'[14]СП-1(н.о.)'!H70</f>
        <v>651</v>
      </c>
      <c r="I68" s="243">
        <f>'[14]СП-1(н.о.)'!I70</f>
        <v>43189</v>
      </c>
      <c r="J68" s="89"/>
      <c r="K68" s="89"/>
      <c r="L68" s="89"/>
      <c r="M68" s="89"/>
      <c r="N68" s="89"/>
      <c r="O68" s="89"/>
      <c r="P68" s="89"/>
      <c r="Q68" s="89"/>
      <c r="R68" s="89"/>
      <c r="S68" s="89"/>
      <c r="T68" s="89"/>
      <c r="U68" s="89"/>
      <c r="V68" s="89"/>
      <c r="W68" s="89"/>
      <c r="X68" s="89"/>
      <c r="Y68" s="89"/>
    </row>
    <row r="69" spans="1:25" s="90" customFormat="1" x14ac:dyDescent="0.2">
      <c r="A69" s="244" t="str">
        <f>'[14]СП-1(н.о.)'!A71</f>
        <v>Осигурување на посеви и плодови</v>
      </c>
      <c r="B69" s="242" t="str">
        <f>'[14]СП-1(н.о.)'!B71</f>
        <v>890101</v>
      </c>
      <c r="C69" s="243">
        <f>'[14]СП-1(н.о.)'!C71</f>
        <v>2705</v>
      </c>
      <c r="D69" s="243">
        <f>'[14]СП-1(н.о.)'!D71</f>
        <v>200256.81</v>
      </c>
      <c r="E69" s="243">
        <f>'[14]СП-1(н.о.)'!E71</f>
        <v>2996.95</v>
      </c>
      <c r="F69" s="243">
        <f>'[14]СП-1(н.о.)'!F71</f>
        <v>1635</v>
      </c>
      <c r="G69" s="243">
        <f>'[14]СП-1(н.о.)'!G71</f>
        <v>133906.47</v>
      </c>
      <c r="H69" s="243">
        <f>'[14]СП-1(н.о.)'!H71</f>
        <v>26</v>
      </c>
      <c r="I69" s="243">
        <f>'[14]СП-1(н.о.)'!I71</f>
        <v>5710</v>
      </c>
      <c r="J69" s="89"/>
      <c r="K69" s="89"/>
      <c r="L69" s="89"/>
      <c r="M69" s="89"/>
      <c r="N69" s="89"/>
      <c r="O69" s="89"/>
      <c r="P69" s="89"/>
      <c r="Q69" s="89"/>
      <c r="R69" s="89"/>
      <c r="S69" s="89"/>
      <c r="T69" s="89"/>
      <c r="U69" s="89"/>
      <c r="V69" s="89"/>
      <c r="W69" s="89"/>
      <c r="X69" s="89"/>
      <c r="Y69" s="89"/>
    </row>
    <row r="70" spans="1:25" s="90" customFormat="1" x14ac:dyDescent="0.2">
      <c r="A70" s="244" t="str">
        <f>'[14]СП-1(н.о.)'!A72</f>
        <v>Осигурување на животни</v>
      </c>
      <c r="B70" s="242" t="str">
        <f>'[14]СП-1(н.о.)'!B72</f>
        <v>890102</v>
      </c>
      <c r="C70" s="243">
        <f>'[14]СП-1(н.о.)'!C72</f>
        <v>312</v>
      </c>
      <c r="D70" s="243">
        <f>'[14]СП-1(н.о.)'!D72</f>
        <v>68348.08</v>
      </c>
      <c r="E70" s="243">
        <f>'[14]СП-1(н.о.)'!E72</f>
        <v>38839.949999999997</v>
      </c>
      <c r="F70" s="243">
        <f>'[14]СП-1(н.о.)'!F72</f>
        <v>735</v>
      </c>
      <c r="G70" s="243">
        <f>'[14]СП-1(н.о.)'!G72</f>
        <v>40062.6</v>
      </c>
      <c r="H70" s="243">
        <f>'[14]СП-1(н.о.)'!H72</f>
        <v>65</v>
      </c>
      <c r="I70" s="243">
        <f>'[14]СП-1(н.о.)'!I72</f>
        <v>3688</v>
      </c>
      <c r="J70" s="89"/>
      <c r="K70" s="89"/>
      <c r="L70" s="89"/>
      <c r="M70" s="89"/>
      <c r="N70" s="89"/>
      <c r="O70" s="89"/>
      <c r="P70" s="89"/>
      <c r="Q70" s="89"/>
      <c r="R70" s="89"/>
      <c r="S70" s="89"/>
      <c r="T70" s="89"/>
      <c r="U70" s="89"/>
      <c r="V70" s="89"/>
      <c r="W70" s="89"/>
      <c r="X70" s="89"/>
      <c r="Y70" s="89"/>
    </row>
    <row r="71" spans="1:25" s="90" customFormat="1" x14ac:dyDescent="0.2">
      <c r="A71" s="244" t="str">
        <f>'[14]СП-1(н.о.)'!A73</f>
        <v>Осигурување на објекти во градба и монтажа</v>
      </c>
      <c r="B71" s="242" t="str">
        <f>'[14]СП-1(н.о.)'!B73</f>
        <v>890103</v>
      </c>
      <c r="C71" s="243">
        <f>'[14]СП-1(н.о.)'!C73</f>
        <v>70</v>
      </c>
      <c r="D71" s="243">
        <f>'[14]СП-1(н.о.)'!D73</f>
        <v>9476</v>
      </c>
      <c r="E71" s="243">
        <f>'[14]СП-1(н.о.)'!E73</f>
        <v>7056</v>
      </c>
      <c r="F71" s="243">
        <f>'[14]СП-1(н.о.)'!F73</f>
        <v>0</v>
      </c>
      <c r="G71" s="243">
        <f>'[14]СП-1(н.о.)'!G73</f>
        <v>0</v>
      </c>
      <c r="H71" s="243">
        <f>'[14]СП-1(н.о.)'!H73</f>
        <v>0</v>
      </c>
      <c r="I71" s="243">
        <f>'[14]СП-1(н.о.)'!I73</f>
        <v>0</v>
      </c>
      <c r="J71" s="89"/>
      <c r="K71" s="89"/>
      <c r="L71" s="89"/>
      <c r="M71" s="89"/>
      <c r="N71" s="89"/>
      <c r="O71" s="89"/>
      <c r="P71" s="89"/>
      <c r="Q71" s="89"/>
      <c r="R71" s="89"/>
      <c r="S71" s="89"/>
      <c r="T71" s="89"/>
      <c r="U71" s="89"/>
      <c r="V71" s="89"/>
      <c r="W71" s="89"/>
      <c r="X71" s="89"/>
      <c r="Y71" s="89"/>
    </row>
    <row r="72" spans="1:25" s="90" customFormat="1" ht="25.5" x14ac:dyDescent="0.2">
      <c r="A72" s="244" t="str">
        <f>'[14]СП-1(н.о.)'!A74</f>
        <v>Осигурување на градби и/или нивна содржина (освен 890105)</v>
      </c>
      <c r="B72" s="242" t="str">
        <f>'[14]СП-1(н.о.)'!B74</f>
        <v>890104</v>
      </c>
      <c r="C72" s="243">
        <f>'[14]СП-1(н.о.)'!C74</f>
        <v>49236</v>
      </c>
      <c r="D72" s="243">
        <f>'[14]СП-1(н.о.)'!D74</f>
        <v>78577.210000000006</v>
      </c>
      <c r="E72" s="243">
        <f>'[14]СП-1(н.о.)'!E74</f>
        <v>42030.09</v>
      </c>
      <c r="F72" s="243">
        <f>'[14]СП-1(н.о.)'!F74</f>
        <v>992</v>
      </c>
      <c r="G72" s="243">
        <f>'[14]СП-1(н.о.)'!G74</f>
        <v>15153</v>
      </c>
      <c r="H72" s="243">
        <f>'[14]СП-1(н.о.)'!H74</f>
        <v>207</v>
      </c>
      <c r="I72" s="243">
        <f>'[14]СП-1(н.о.)'!I74</f>
        <v>24530</v>
      </c>
      <c r="J72" s="89"/>
      <c r="K72" s="89"/>
      <c r="L72" s="89"/>
      <c r="M72" s="89"/>
      <c r="N72" s="89"/>
      <c r="O72" s="89"/>
      <c r="P72" s="89"/>
      <c r="Q72" s="89"/>
      <c r="R72" s="89"/>
      <c r="S72" s="89"/>
      <c r="T72" s="89"/>
      <c r="U72" s="89"/>
      <c r="V72" s="89"/>
      <c r="W72" s="89"/>
      <c r="X72" s="89"/>
      <c r="Y72" s="89"/>
    </row>
    <row r="73" spans="1:25" s="90" customFormat="1" x14ac:dyDescent="0.2">
      <c r="A73" s="244" t="str">
        <f>'[14]СП-1(н.о.)'!A75</f>
        <v>Домаќинско осигурување</v>
      </c>
      <c r="B73" s="242" t="str">
        <f>'[14]СП-1(н.о.)'!B75</f>
        <v>890105</v>
      </c>
      <c r="C73" s="243">
        <f>'[14]СП-1(н.о.)'!C75</f>
        <v>45701</v>
      </c>
      <c r="D73" s="243">
        <f>'[14]СП-1(н.о.)'!D75</f>
        <v>145607.57</v>
      </c>
      <c r="E73" s="243">
        <f>'[14]СП-1(н.о.)'!E75</f>
        <v>73270.8</v>
      </c>
      <c r="F73" s="243">
        <f>'[14]СП-1(н.о.)'!F75</f>
        <v>1199</v>
      </c>
      <c r="G73" s="243">
        <f>'[14]СП-1(н.о.)'!G75</f>
        <v>28143.200000000001</v>
      </c>
      <c r="H73" s="243">
        <f>'[14]СП-1(н.о.)'!H75</f>
        <v>321</v>
      </c>
      <c r="I73" s="243">
        <f>'[14]СП-1(н.о.)'!I75</f>
        <v>8782.5499999999993</v>
      </c>
      <c r="J73" s="89"/>
      <c r="K73" s="89"/>
      <c r="L73" s="89"/>
      <c r="M73" s="89"/>
      <c r="N73" s="89"/>
      <c r="O73" s="89"/>
      <c r="P73" s="89"/>
      <c r="Q73" s="89"/>
      <c r="R73" s="89"/>
      <c r="S73" s="89"/>
      <c r="T73" s="89"/>
      <c r="U73" s="89"/>
      <c r="V73" s="89"/>
      <c r="W73" s="89"/>
      <c r="X73" s="89"/>
      <c r="Y73" s="89"/>
    </row>
    <row r="74" spans="1:25" x14ac:dyDescent="0.2">
      <c r="A74" s="244" t="str">
        <f>'[14]СП-1(н.о.)'!A76</f>
        <v>Останати осигурувања на имот на физички лица</v>
      </c>
      <c r="B74" s="242" t="str">
        <f>'[14]СП-1(н.о.)'!B76</f>
        <v>890199</v>
      </c>
      <c r="C74" s="243">
        <f>'[14]СП-1(н.о.)'!C76</f>
        <v>3940</v>
      </c>
      <c r="D74" s="243">
        <f>'[14]СП-1(н.о.)'!D76</f>
        <v>5134.8500000000004</v>
      </c>
      <c r="E74" s="243">
        <f>'[14]СП-1(н.о.)'!E76</f>
        <v>12335.02</v>
      </c>
      <c r="F74" s="243">
        <f>'[14]СП-1(н.о.)'!F76</f>
        <v>99</v>
      </c>
      <c r="G74" s="243">
        <f>'[14]СП-1(н.о.)'!G76</f>
        <v>1064.25</v>
      </c>
      <c r="H74" s="243">
        <f>'[14]СП-1(н.о.)'!H76</f>
        <v>32</v>
      </c>
      <c r="I74" s="243">
        <f>'[14]СП-1(н.о.)'!I76</f>
        <v>478.25</v>
      </c>
    </row>
    <row r="75" spans="1:25" x14ac:dyDescent="0.2">
      <c r="A75" s="244" t="str">
        <f>'[14]СП-1(н.о.)'!A77</f>
        <v>Осигурување на имот на правни лица</v>
      </c>
      <c r="B75" s="242" t="str">
        <f>'[14]СП-1(н.о.)'!B77</f>
        <v>8902</v>
      </c>
      <c r="C75" s="243">
        <f>'[14]СП-1(н.о.)'!C77</f>
        <v>33259</v>
      </c>
      <c r="D75" s="243">
        <f>'[14]СП-1(н.о.)'!D77</f>
        <v>1353072</v>
      </c>
      <c r="E75" s="243">
        <f>'[14]СП-1(н.о.)'!E77</f>
        <v>481907</v>
      </c>
      <c r="F75" s="243">
        <f>'[14]СП-1(н.о.)'!F77</f>
        <v>4779</v>
      </c>
      <c r="G75" s="243">
        <f>'[14]СП-1(н.о.)'!G77</f>
        <v>411870</v>
      </c>
      <c r="H75" s="243">
        <f>'[14]СП-1(н.о.)'!H77</f>
        <v>1087</v>
      </c>
      <c r="I75" s="243">
        <f>'[14]СП-1(н.о.)'!I77</f>
        <v>261668</v>
      </c>
    </row>
    <row r="76" spans="1:25" x14ac:dyDescent="0.2">
      <c r="A76" s="244" t="str">
        <f>'[14]СП-1(н.о.)'!A78</f>
        <v>Осигурување на посеви и плодови</v>
      </c>
      <c r="B76" s="242" t="str">
        <f>'[14]СП-1(н.о.)'!B78</f>
        <v>890201</v>
      </c>
      <c r="C76" s="243">
        <f>'[14]СП-1(н.о.)'!C78</f>
        <v>476</v>
      </c>
      <c r="D76" s="243">
        <f>'[14]СП-1(н.о.)'!D78</f>
        <v>126096.31</v>
      </c>
      <c r="E76" s="243">
        <f>'[14]СП-1(н.о.)'!E78</f>
        <v>1.36</v>
      </c>
      <c r="F76" s="243">
        <f>'[14]СП-1(н.о.)'!F78</f>
        <v>232</v>
      </c>
      <c r="G76" s="243">
        <f>'[14]СП-1(н.о.)'!G78</f>
        <v>84503.38</v>
      </c>
      <c r="H76" s="243">
        <f>'[14]СП-1(н.о.)'!H78</f>
        <v>24</v>
      </c>
      <c r="I76" s="243">
        <f>'[14]СП-1(н.о.)'!I78</f>
        <v>18325</v>
      </c>
    </row>
    <row r="77" spans="1:25" x14ac:dyDescent="0.2">
      <c r="A77" s="244" t="str">
        <f>'[14]СП-1(н.о.)'!A79</f>
        <v>Осигурување на животни</v>
      </c>
      <c r="B77" s="242" t="str">
        <f>'[14]СП-1(н.о.)'!B79</f>
        <v>890202</v>
      </c>
      <c r="C77" s="243">
        <f>'[14]СП-1(н.о.)'!C79</f>
        <v>258</v>
      </c>
      <c r="D77" s="243">
        <f>'[14]СП-1(н.о.)'!D79</f>
        <v>87831.1</v>
      </c>
      <c r="E77" s="243">
        <f>'[14]СП-1(н.о.)'!E79</f>
        <v>56685.96</v>
      </c>
      <c r="F77" s="243">
        <f>'[14]СП-1(н.о.)'!F79</f>
        <v>1046</v>
      </c>
      <c r="G77" s="243">
        <f>'[14]СП-1(н.о.)'!G79</f>
        <v>58380.19</v>
      </c>
      <c r="H77" s="243">
        <f>'[14]СП-1(н.о.)'!H79</f>
        <v>104</v>
      </c>
      <c r="I77" s="243">
        <f>'[14]СП-1(н.о.)'!I79</f>
        <v>6283</v>
      </c>
    </row>
    <row r="78" spans="1:25" x14ac:dyDescent="0.2">
      <c r="A78" s="244" t="str">
        <f>'[14]СП-1(н.о.)'!A80</f>
        <v>Осигурување на објекти во градба и монтажа</v>
      </c>
      <c r="B78" s="242" t="str">
        <f>'[14]СП-1(н.о.)'!B80</f>
        <v>890203</v>
      </c>
      <c r="C78" s="243">
        <f>'[14]СП-1(н.о.)'!C80</f>
        <v>309</v>
      </c>
      <c r="D78" s="243">
        <f>'[14]СП-1(н.о.)'!D80</f>
        <v>50994.37</v>
      </c>
      <c r="E78" s="243">
        <f>'[14]СП-1(н.о.)'!E80</f>
        <v>33315.08</v>
      </c>
      <c r="F78" s="243">
        <f>'[14]СП-1(н.о.)'!F80</f>
        <v>5</v>
      </c>
      <c r="G78" s="243">
        <f>'[14]СП-1(н.о.)'!G80</f>
        <v>2515</v>
      </c>
      <c r="H78" s="243">
        <f>'[14]СП-1(н.о.)'!H80</f>
        <v>6</v>
      </c>
      <c r="I78" s="243">
        <f>'[14]СП-1(н.о.)'!I80</f>
        <v>959</v>
      </c>
    </row>
    <row r="79" spans="1:25" ht="25.5" x14ac:dyDescent="0.2">
      <c r="A79" s="244" t="str">
        <f>'[14]СП-1(н.о.)'!A81</f>
        <v>Осигурување на градби и/или нивна содржина (освен 890205 и 890206)</v>
      </c>
      <c r="B79" s="242" t="str">
        <f>'[14]СП-1(н.о.)'!B81</f>
        <v>890204</v>
      </c>
      <c r="C79" s="243">
        <f>'[14]СП-1(н.о.)'!C81</f>
        <v>30433</v>
      </c>
      <c r="D79" s="243">
        <f>'[14]СП-1(н.о.)'!D81</f>
        <v>740412.62</v>
      </c>
      <c r="E79" s="243">
        <f>'[14]СП-1(н.о.)'!E81</f>
        <v>295290.86</v>
      </c>
      <c r="F79" s="243">
        <f>'[14]СП-1(н.о.)'!F81</f>
        <v>3262</v>
      </c>
      <c r="G79" s="243">
        <f>'[14]СП-1(н.о.)'!G81</f>
        <v>172361.88</v>
      </c>
      <c r="H79" s="243">
        <f>'[14]СП-1(н.о.)'!H81</f>
        <v>831</v>
      </c>
      <c r="I79" s="243">
        <f>'[14]СП-1(н.о.)'!I81</f>
        <v>105089.15</v>
      </c>
    </row>
    <row r="80" spans="1:25" ht="25.5" x14ac:dyDescent="0.2">
      <c r="A80" s="244" t="str">
        <f>'[14]СП-1(н.о.)'!A82</f>
        <v>Осигурување на имот на електроенергетски претпријатија</v>
      </c>
      <c r="B80" s="242" t="str">
        <f>'[14]СП-1(н.о.)'!B82</f>
        <v>890205</v>
      </c>
      <c r="C80" s="243">
        <f>'[14]СП-1(н.о.)'!C82</f>
        <v>370</v>
      </c>
      <c r="D80" s="243">
        <f>'[14]СП-1(н.о.)'!D82</f>
        <v>190510.72</v>
      </c>
      <c r="E80" s="243">
        <f>'[14]СП-1(н.о.)'!E82</f>
        <v>31316.67</v>
      </c>
      <c r="F80" s="243">
        <f>'[14]СП-1(н.о.)'!F82</f>
        <v>52</v>
      </c>
      <c r="G80" s="243">
        <f>'[14]СП-1(н.о.)'!G82</f>
        <v>87418.880000000005</v>
      </c>
      <c r="H80" s="243">
        <f>'[14]СП-1(н.о.)'!H82</f>
        <v>84</v>
      </c>
      <c r="I80" s="243">
        <f>'[14]СП-1(н.о.)'!I82</f>
        <v>125832</v>
      </c>
    </row>
    <row r="81" spans="1:9" ht="25.5" x14ac:dyDescent="0.2">
      <c r="A81" s="244" t="str">
        <f>'[14]СП-1(н.о.)'!A83</f>
        <v>Осигурување на имот на телекомуникациски претпријатија</v>
      </c>
      <c r="B81" s="242" t="str">
        <f>'[14]СП-1(н.о.)'!B83</f>
        <v>890206</v>
      </c>
      <c r="C81" s="243">
        <f>'[14]СП-1(н.о.)'!C83</f>
        <v>0</v>
      </c>
      <c r="D81" s="243">
        <f>'[14]СП-1(н.о.)'!D83</f>
        <v>0</v>
      </c>
      <c r="E81" s="243">
        <f>'[14]СП-1(н.о.)'!E83</f>
        <v>0</v>
      </c>
      <c r="F81" s="243">
        <f>'[14]СП-1(н.о.)'!F83</f>
        <v>0</v>
      </c>
      <c r="G81" s="243">
        <f>'[14]СП-1(н.о.)'!G83</f>
        <v>0</v>
      </c>
      <c r="H81" s="243">
        <f>'[14]СП-1(н.о.)'!H83</f>
        <v>0</v>
      </c>
      <c r="I81" s="243">
        <f>'[14]СП-1(н.о.)'!I83</f>
        <v>0</v>
      </c>
    </row>
    <row r="82" spans="1:9" x14ac:dyDescent="0.2">
      <c r="A82" s="244" t="str">
        <f>'[14]СП-1(н.о.)'!A84</f>
        <v>Останати осигурувања на имот на правни лица</v>
      </c>
      <c r="B82" s="242" t="str">
        <f>'[14]СП-1(н.о.)'!B84</f>
        <v>890299</v>
      </c>
      <c r="C82" s="243">
        <f>'[14]СП-1(н.о.)'!C84</f>
        <v>1413</v>
      </c>
      <c r="D82" s="243">
        <f>'[14]СП-1(н.о.)'!D84</f>
        <v>157226.44</v>
      </c>
      <c r="E82" s="243">
        <f>'[14]СП-1(н.о.)'!E84</f>
        <v>65297.2</v>
      </c>
      <c r="F82" s="243">
        <f>'[14]СП-1(н.о.)'!F84</f>
        <v>182</v>
      </c>
      <c r="G82" s="243">
        <f>'[14]СП-1(н.о.)'!G84</f>
        <v>6691</v>
      </c>
      <c r="H82" s="243">
        <f>'[14]СП-1(н.о.)'!H84</f>
        <v>38</v>
      </c>
      <c r="I82" s="243">
        <f>'[14]СП-1(н.о.)'!I84</f>
        <v>5179.38</v>
      </c>
    </row>
    <row r="83" spans="1:9" ht="25.5" x14ac:dyDescent="0.2">
      <c r="A83" s="244" t="str">
        <f>'[14]СП-1(н.о.)'!A85</f>
        <v>КЛАСА 10 - Осигурување од одговорност од употреба на моторни возила</v>
      </c>
      <c r="B83" s="242" t="str">
        <f>'[14]СП-1(н.о.)'!B85</f>
        <v>10</v>
      </c>
      <c r="C83" s="243">
        <f>'[14]СП-1(н.о.)'!C85</f>
        <v>729752</v>
      </c>
      <c r="D83" s="243">
        <f>'[14]СП-1(н.о.)'!D85</f>
        <v>4136297</v>
      </c>
      <c r="E83" s="243">
        <f>'[14]СП-1(н.о.)'!E85</f>
        <v>2118358</v>
      </c>
      <c r="F83" s="243">
        <f>'[14]СП-1(н.о.)'!F85</f>
        <v>25370</v>
      </c>
      <c r="G83" s="243">
        <f>'[14]СП-1(н.о.)'!G85</f>
        <v>1880406</v>
      </c>
      <c r="H83" s="243">
        <f>'[14]СП-1(н.о.)'!H85</f>
        <v>9159</v>
      </c>
      <c r="I83" s="243">
        <f>'[14]СП-1(н.о.)'!I85</f>
        <v>1756179</v>
      </c>
    </row>
    <row r="84" spans="1:9" ht="38.25" x14ac:dyDescent="0.2">
      <c r="A84" s="244" t="str">
        <f>'[14]СП-1(н.о.)'!A86</f>
        <v>Задолжително осигурување на сопственици односно корисници на моторни возила од одговорност за штети на трети лица (ЗАО)</v>
      </c>
      <c r="B84" s="242" t="str">
        <f>'[14]СП-1(н.о.)'!B86</f>
        <v>1001</v>
      </c>
      <c r="C84" s="243">
        <f>'[14]СП-1(н.о.)'!C86</f>
        <v>604649</v>
      </c>
      <c r="D84" s="243">
        <f>'[14]СП-1(н.о.)'!D86</f>
        <v>3404810</v>
      </c>
      <c r="E84" s="243">
        <f>'[14]СП-1(н.о.)'!E86</f>
        <v>1810251</v>
      </c>
      <c r="F84" s="243">
        <f>'[14]СП-1(н.о.)'!F86</f>
        <v>23948</v>
      </c>
      <c r="G84" s="243">
        <f>'[14]СП-1(н.о.)'!G86</f>
        <v>1532273</v>
      </c>
      <c r="H84" s="243">
        <f>'[14]СП-1(н.о.)'!H86</f>
        <v>8014</v>
      </c>
      <c r="I84" s="243">
        <f>'[14]СП-1(н.о.)'!I86</f>
        <v>1252319</v>
      </c>
    </row>
    <row r="85" spans="1:9" x14ac:dyDescent="0.2">
      <c r="A85" s="244" t="str">
        <f>'[14]СП-1(н.о.)'!A87</f>
        <v>Патнички автомобили</v>
      </c>
      <c r="B85" s="242" t="str">
        <f>'[14]СП-1(н.о.)'!B87</f>
        <v>100101</v>
      </c>
      <c r="C85" s="243">
        <f>'[14]СП-1(н.о.)'!C87</f>
        <v>501383</v>
      </c>
      <c r="D85" s="243">
        <f>'[14]СП-1(н.о.)'!D87</f>
        <v>2696615.13</v>
      </c>
      <c r="E85" s="243">
        <f>'[14]СП-1(н.о.)'!E87</f>
        <v>1444352.39</v>
      </c>
      <c r="F85" s="243">
        <f>'[14]СП-1(н.о.)'!F87</f>
        <v>20537</v>
      </c>
      <c r="G85" s="243">
        <f>'[14]СП-1(н.о.)'!G87</f>
        <v>1326930.02</v>
      </c>
      <c r="H85" s="243">
        <f>'[14]СП-1(н.о.)'!H87</f>
        <v>6838</v>
      </c>
      <c r="I85" s="243">
        <f>'[14]СП-1(н.о.)'!I87</f>
        <v>1016739.65</v>
      </c>
    </row>
    <row r="86" spans="1:9" x14ac:dyDescent="0.2">
      <c r="A86" s="244" t="str">
        <f>'[14]СП-1(н.о.)'!A88</f>
        <v>Товарни  возила</v>
      </c>
      <c r="B86" s="242" t="str">
        <f>'[14]СП-1(н.о.)'!B88</f>
        <v>100102</v>
      </c>
      <c r="C86" s="243">
        <f>'[14]СП-1(н.о.)'!C88</f>
        <v>52838</v>
      </c>
      <c r="D86" s="243">
        <f>'[14]СП-1(н.о.)'!D88</f>
        <v>586498.25</v>
      </c>
      <c r="E86" s="243">
        <f>'[14]СП-1(н.о.)'!E88</f>
        <v>305443.19</v>
      </c>
      <c r="F86" s="243">
        <f>'[14]СП-1(н.о.)'!F88</f>
        <v>2775</v>
      </c>
      <c r="G86" s="243">
        <f>'[14]СП-1(н.о.)'!G88</f>
        <v>153415.49</v>
      </c>
      <c r="H86" s="243">
        <f>'[14]СП-1(н.о.)'!H88</f>
        <v>861</v>
      </c>
      <c r="I86" s="243">
        <f>'[14]СП-1(н.о.)'!I88</f>
        <v>134681.20000000001</v>
      </c>
    </row>
    <row r="87" spans="1:9" x14ac:dyDescent="0.2">
      <c r="A87" s="244" t="str">
        <f>'[14]СП-1(н.о.)'!A89</f>
        <v>Автобуси</v>
      </c>
      <c r="B87" s="242" t="str">
        <f>'[14]СП-1(н.о.)'!B89</f>
        <v>100103</v>
      </c>
      <c r="C87" s="243">
        <f>'[14]СП-1(н.о.)'!C89</f>
        <v>3549</v>
      </c>
      <c r="D87" s="243">
        <f>'[14]СП-1(н.о.)'!D89</f>
        <v>68466.080000000002</v>
      </c>
      <c r="E87" s="243">
        <f>'[14]СП-1(н.о.)'!E89</f>
        <v>35284.83</v>
      </c>
      <c r="F87" s="243">
        <f>'[14]СП-1(н.о.)'!F89</f>
        <v>236</v>
      </c>
      <c r="G87" s="243">
        <f>'[14]СП-1(н.о.)'!G89</f>
        <v>32674.37</v>
      </c>
      <c r="H87" s="243">
        <f>'[14]СП-1(н.о.)'!H89</f>
        <v>146</v>
      </c>
      <c r="I87" s="243">
        <f>'[14]СП-1(н.о.)'!I89</f>
        <v>72921.62</v>
      </c>
    </row>
    <row r="88" spans="1:9" x14ac:dyDescent="0.2">
      <c r="A88" s="244" t="str">
        <f>'[14]СП-1(н.о.)'!A90</f>
        <v>Влечни возила</v>
      </c>
      <c r="B88" s="242" t="str">
        <f>'[14]СП-1(н.о.)'!B90</f>
        <v>100104</v>
      </c>
      <c r="C88" s="243">
        <f>'[14]СП-1(н.о.)'!C90</f>
        <v>3481</v>
      </c>
      <c r="D88" s="243">
        <f>'[14]СП-1(н.о.)'!D90</f>
        <v>2586.17</v>
      </c>
      <c r="E88" s="243">
        <f>'[14]СП-1(н.о.)'!E90</f>
        <v>1308.72</v>
      </c>
      <c r="F88" s="243">
        <f>'[14]СП-1(н.о.)'!F90</f>
        <v>48</v>
      </c>
      <c r="G88" s="243">
        <f>'[14]СП-1(н.о.)'!G90</f>
        <v>2921.88</v>
      </c>
      <c r="H88" s="243">
        <f>'[14]СП-1(н.о.)'!H90</f>
        <v>21</v>
      </c>
      <c r="I88" s="243">
        <f>'[14]СП-1(н.о.)'!I90</f>
        <v>5186.28</v>
      </c>
    </row>
    <row r="89" spans="1:9" x14ac:dyDescent="0.2">
      <c r="A89" s="244" t="str">
        <f>'[14]СП-1(н.о.)'!A91</f>
        <v>Специјални возила</v>
      </c>
      <c r="B89" s="242" t="str">
        <f>'[14]СП-1(н.о.)'!B91</f>
        <v>100105</v>
      </c>
      <c r="C89" s="243">
        <f>'[14]СП-1(н.о.)'!C91</f>
        <v>803</v>
      </c>
      <c r="D89" s="243">
        <f>'[14]СП-1(н.о.)'!D91</f>
        <v>2316.9299999999998</v>
      </c>
      <c r="E89" s="243">
        <f>'[14]СП-1(н.о.)'!E91</f>
        <v>1187.77</v>
      </c>
      <c r="F89" s="243">
        <f>'[14]СП-1(н.о.)'!F91</f>
        <v>45</v>
      </c>
      <c r="G89" s="243">
        <f>'[14]СП-1(н.о.)'!G91</f>
        <v>4122</v>
      </c>
      <c r="H89" s="243">
        <f>'[14]СП-1(н.о.)'!H91</f>
        <v>20</v>
      </c>
      <c r="I89" s="243">
        <f>'[14]СП-1(н.о.)'!I91</f>
        <v>1112</v>
      </c>
    </row>
    <row r="90" spans="1:9" x14ac:dyDescent="0.2">
      <c r="A90" s="244" t="str">
        <f>'[14]СП-1(н.о.)'!A92</f>
        <v>Моторцикли и скутери</v>
      </c>
      <c r="B90" s="242" t="str">
        <f>'[14]СП-1(н.о.)'!B92</f>
        <v>100106</v>
      </c>
      <c r="C90" s="243">
        <f>'[14]СП-1(н.о.)'!C92</f>
        <v>24697</v>
      </c>
      <c r="D90" s="243">
        <f>'[14]СП-1(н.о.)'!D92</f>
        <v>36303.32</v>
      </c>
      <c r="E90" s="243">
        <f>'[14]СП-1(н.о.)'!E92</f>
        <v>16547.759999999998</v>
      </c>
      <c r="F90" s="243">
        <f>'[14]СП-1(н.о.)'!F92</f>
        <v>179</v>
      </c>
      <c r="G90" s="243">
        <f>'[14]СП-1(н.о.)'!G92</f>
        <v>8002.17</v>
      </c>
      <c r="H90" s="243">
        <f>'[14]СП-1(н.о.)'!H92</f>
        <v>81</v>
      </c>
      <c r="I90" s="243">
        <f>'[14]СП-1(н.о.)'!I92</f>
        <v>13355.56</v>
      </c>
    </row>
    <row r="91" spans="1:9" x14ac:dyDescent="0.2">
      <c r="A91" s="244" t="str">
        <f>'[14]СП-1(н.о.)'!A93</f>
        <v>Приклучни возила</v>
      </c>
      <c r="B91" s="242" t="str">
        <f>'[14]СП-1(н.о.)'!B93</f>
        <v>100107</v>
      </c>
      <c r="C91" s="243">
        <f>'[14]СП-1(н.о.)'!C93</f>
        <v>10984</v>
      </c>
      <c r="D91" s="243">
        <f>'[14]СП-1(н.о.)'!D93</f>
        <v>3676.44</v>
      </c>
      <c r="E91" s="243">
        <f>'[14]СП-1(н.о.)'!E93</f>
        <v>1830.1</v>
      </c>
      <c r="F91" s="243">
        <f>'[14]СП-1(н.о.)'!F93</f>
        <v>13</v>
      </c>
      <c r="G91" s="243">
        <f>'[14]СП-1(н.о.)'!G93</f>
        <v>574</v>
      </c>
      <c r="H91" s="243">
        <f>'[14]СП-1(н.о.)'!H93</f>
        <v>19</v>
      </c>
      <c r="I91" s="243">
        <f>'[14]СП-1(н.о.)'!I93</f>
        <v>2236</v>
      </c>
    </row>
    <row r="92" spans="1:9" x14ac:dyDescent="0.2">
      <c r="A92" s="244" t="str">
        <f>'[14]СП-1(н.о.)'!A94</f>
        <v>Работни моторни возила</v>
      </c>
      <c r="B92" s="242" t="str">
        <f>'[14]СП-1(н.о.)'!B94</f>
        <v>100108</v>
      </c>
      <c r="C92" s="243">
        <f>'[14]СП-1(н.о.)'!C94</f>
        <v>5781</v>
      </c>
      <c r="D92" s="243">
        <f>'[14]СП-1(н.о.)'!D94</f>
        <v>6953.8</v>
      </c>
      <c r="E92" s="243">
        <f>'[14]СП-1(н.о.)'!E94</f>
        <v>3753.68</v>
      </c>
      <c r="F92" s="243">
        <f>'[14]СП-1(н.о.)'!F94</f>
        <v>109</v>
      </c>
      <c r="G92" s="243">
        <f>'[14]СП-1(н.о.)'!G94</f>
        <v>3495.05</v>
      </c>
      <c r="H92" s="243">
        <f>'[14]СП-1(н.о.)'!H94</f>
        <v>25</v>
      </c>
      <c r="I92" s="243">
        <f>'[14]СП-1(н.о.)'!I94</f>
        <v>4011.56</v>
      </c>
    </row>
    <row r="93" spans="1:9" ht="25.5" x14ac:dyDescent="0.2">
      <c r="A93" s="244" t="str">
        <f>'[14]СП-1(н.о.)'!A95</f>
        <v>Возила за време на пробни возења и престој во складишта</v>
      </c>
      <c r="B93" s="242" t="str">
        <f>'[14]СП-1(н.о.)'!B95</f>
        <v>100109</v>
      </c>
      <c r="C93" s="243">
        <f>'[14]СП-1(н.о.)'!C95</f>
        <v>0</v>
      </c>
      <c r="D93" s="243">
        <f>'[14]СП-1(н.о.)'!D95</f>
        <v>0</v>
      </c>
      <c r="E93" s="243">
        <f>'[14]СП-1(н.о.)'!E95</f>
        <v>0</v>
      </c>
      <c r="F93" s="243">
        <f>'[14]СП-1(н.о.)'!F95</f>
        <v>0</v>
      </c>
      <c r="G93" s="243">
        <f>'[14]СП-1(н.о.)'!G95</f>
        <v>0</v>
      </c>
      <c r="H93" s="243">
        <f>'[14]СП-1(н.о.)'!H95</f>
        <v>0</v>
      </c>
      <c r="I93" s="243">
        <f>'[14]СП-1(н.о.)'!I95</f>
        <v>0</v>
      </c>
    </row>
    <row r="94" spans="1:9" ht="25.5" x14ac:dyDescent="0.2">
      <c r="A94" s="244" t="str">
        <f>'[14]СП-1(н.о.)'!A96</f>
        <v>Возила за време на доопремување на сопствени оски (пер акс)</v>
      </c>
      <c r="B94" s="242" t="str">
        <f>'[14]СП-1(н.о.)'!B96</f>
        <v>100110</v>
      </c>
      <c r="C94" s="243">
        <f>'[14]СП-1(н.о.)'!C96</f>
        <v>0</v>
      </c>
      <c r="D94" s="243">
        <f>'[14]СП-1(н.о.)'!D96</f>
        <v>0</v>
      </c>
      <c r="E94" s="243">
        <f>'[14]СП-1(н.о.)'!E96</f>
        <v>0</v>
      </c>
      <c r="F94" s="243">
        <f>'[14]СП-1(н.о.)'!F96</f>
        <v>0</v>
      </c>
      <c r="G94" s="243">
        <f>'[14]СП-1(н.о.)'!G96</f>
        <v>0</v>
      </c>
      <c r="H94" s="243">
        <f>'[14]СП-1(н.о.)'!H96</f>
        <v>0</v>
      </c>
      <c r="I94" s="243">
        <f>'[14]СП-1(н.о.)'!I96</f>
        <v>0</v>
      </c>
    </row>
    <row r="95" spans="1:9" x14ac:dyDescent="0.2">
      <c r="A95" s="244" t="str">
        <f>'[14]СП-1(н.о.)'!A97</f>
        <v>Моторни возила со пробни таблици</v>
      </c>
      <c r="B95" s="242" t="str">
        <f>'[14]СП-1(н.о.)'!B97</f>
        <v>100111</v>
      </c>
      <c r="C95" s="243">
        <f>'[14]СП-1(н.о.)'!C97</f>
        <v>1022</v>
      </c>
      <c r="D95" s="243">
        <f>'[14]СП-1(н.о.)'!D97</f>
        <v>746</v>
      </c>
      <c r="E95" s="243">
        <f>'[14]СП-1(н.о.)'!E97</f>
        <v>93</v>
      </c>
      <c r="F95" s="243">
        <f>'[14]СП-1(н.о.)'!F97</f>
        <v>3</v>
      </c>
      <c r="G95" s="243">
        <f>'[14]СП-1(н.о.)'!G97</f>
        <v>115</v>
      </c>
      <c r="H95" s="243">
        <f>'[14]СП-1(н.о.)'!H97</f>
        <v>3</v>
      </c>
      <c r="I95" s="243">
        <f>'[14]СП-1(н.о.)'!I97</f>
        <v>2075</v>
      </c>
    </row>
    <row r="96" spans="1:9" ht="38.25" x14ac:dyDescent="0.2">
      <c r="A96" s="244" t="str">
        <f>'[14]СП-1(н.о.)'!A98</f>
        <v>Возила за време на поправка во автомеханичарски и авторемонтни работилници и во работилници за перење и подмачкување</v>
      </c>
      <c r="B96" s="242" t="str">
        <f>'[14]СП-1(н.о.)'!B98</f>
        <v>100112</v>
      </c>
      <c r="C96" s="243">
        <f>'[14]СП-1(н.о.)'!C98</f>
        <v>0</v>
      </c>
      <c r="D96" s="243">
        <f>'[14]СП-1(н.о.)'!D98</f>
        <v>0</v>
      </c>
      <c r="E96" s="243">
        <f>'[14]СП-1(н.о.)'!E98</f>
        <v>0</v>
      </c>
      <c r="F96" s="243">
        <f>'[14]СП-1(н.о.)'!F98</f>
        <v>0</v>
      </c>
      <c r="G96" s="243">
        <f>'[14]СП-1(н.о.)'!G98</f>
        <v>0</v>
      </c>
      <c r="H96" s="243">
        <f>'[14]СП-1(н.о.)'!H98</f>
        <v>0</v>
      </c>
      <c r="I96" s="243">
        <f>'[14]СП-1(н.о.)'!I98</f>
        <v>0</v>
      </c>
    </row>
    <row r="97" spans="1:9" ht="25.5" x14ac:dyDescent="0.2">
      <c r="A97" s="244" t="str">
        <f>'[14]СП-1(н.о.)'!A99</f>
        <v>Возила со посебни регистарски ознаки кои се во промет на територија на РМ</v>
      </c>
      <c r="B97" s="242" t="str">
        <f>'[14]СП-1(н.о.)'!B99</f>
        <v>100113</v>
      </c>
      <c r="C97" s="243">
        <f>'[14]СП-1(н.о.)'!C99</f>
        <v>111</v>
      </c>
      <c r="D97" s="243">
        <f>'[14]СП-1(н.о.)'!D99</f>
        <v>648</v>
      </c>
      <c r="E97" s="243">
        <f>'[14]СП-1(н.о.)'!E99</f>
        <v>450</v>
      </c>
      <c r="F97" s="243">
        <f>'[14]СП-1(н.о.)'!F99</f>
        <v>3</v>
      </c>
      <c r="G97" s="243">
        <f>'[14]СП-1(н.о.)'!G99</f>
        <v>23</v>
      </c>
      <c r="H97" s="243">
        <f>'[14]СП-1(н.о.)'!H99</f>
        <v>0</v>
      </c>
      <c r="I97" s="243">
        <f>'[14]СП-1(н.о.)'!I99</f>
        <v>0</v>
      </c>
    </row>
    <row r="98" spans="1:9" x14ac:dyDescent="0.2">
      <c r="A98" s="244" t="str">
        <f>'[14]СП-1(н.о.)'!A100</f>
        <v>Зелен картон (ЗК)</v>
      </c>
      <c r="B98" s="242" t="str">
        <f>'[14]СП-1(н.о.)'!B100</f>
        <v>1002</v>
      </c>
      <c r="C98" s="243">
        <f>'[14]СП-1(н.о.)'!C100</f>
        <v>112022</v>
      </c>
      <c r="D98" s="243">
        <f>'[14]СП-1(н.о.)'!D100</f>
        <v>609467</v>
      </c>
      <c r="E98" s="243">
        <f>'[14]СП-1(н.о.)'!E100</f>
        <v>264148</v>
      </c>
      <c r="F98" s="243">
        <f>'[14]СП-1(н.о.)'!F100</f>
        <v>1266</v>
      </c>
      <c r="G98" s="243">
        <f>'[14]СП-1(н.о.)'!G100</f>
        <v>315541</v>
      </c>
      <c r="H98" s="243">
        <f>'[14]СП-1(н.о.)'!H100</f>
        <v>1012</v>
      </c>
      <c r="I98" s="243">
        <f>'[14]СП-1(н.о.)'!I100</f>
        <v>471939</v>
      </c>
    </row>
    <row r="99" spans="1:9" x14ac:dyDescent="0.2">
      <c r="A99" s="244" t="str">
        <f>'[14]СП-1(н.о.)'!A101</f>
        <v>Патнички автомобили</v>
      </c>
      <c r="B99" s="242" t="str">
        <f>'[14]СП-1(н.о.)'!B101</f>
        <v>100201</v>
      </c>
      <c r="C99" s="243">
        <f>'[14]СП-1(н.о.)'!C101</f>
        <v>93913</v>
      </c>
      <c r="D99" s="243">
        <f>'[14]СП-1(н.о.)'!D101</f>
        <v>417397.68</v>
      </c>
      <c r="E99" s="243">
        <f>'[14]СП-1(н.о.)'!E101</f>
        <v>171979.29</v>
      </c>
      <c r="F99" s="243">
        <f>'[14]СП-1(н.о.)'!F101</f>
        <v>471</v>
      </c>
      <c r="G99" s="243">
        <f>'[14]СП-1(н.о.)'!G101</f>
        <v>122754.78</v>
      </c>
      <c r="H99" s="243">
        <f>'[14]СП-1(н.о.)'!H101</f>
        <v>408</v>
      </c>
      <c r="I99" s="243">
        <f>'[14]СП-1(н.о.)'!I101</f>
        <v>191277.18</v>
      </c>
    </row>
    <row r="100" spans="1:9" x14ac:dyDescent="0.2">
      <c r="A100" s="244" t="str">
        <f>'[14]СП-1(н.о.)'!A102</f>
        <v>Товарни  возила</v>
      </c>
      <c r="B100" s="242" t="str">
        <f>'[14]СП-1(н.о.)'!B102</f>
        <v>100202</v>
      </c>
      <c r="C100" s="243">
        <f>'[14]СП-1(н.о.)'!C102</f>
        <v>8699</v>
      </c>
      <c r="D100" s="243">
        <f>'[14]СП-1(н.о.)'!D102</f>
        <v>137922.38</v>
      </c>
      <c r="E100" s="243">
        <f>'[14]СП-1(н.о.)'!E102</f>
        <v>67835.44</v>
      </c>
      <c r="F100" s="243">
        <f>'[14]СП-1(н.о.)'!F102</f>
        <v>711</v>
      </c>
      <c r="G100" s="243">
        <f>'[14]СП-1(н.о.)'!G102</f>
        <v>172222.4</v>
      </c>
      <c r="H100" s="243">
        <f>'[14]СП-1(н.о.)'!H102</f>
        <v>502</v>
      </c>
      <c r="I100" s="243">
        <f>'[14]СП-1(н.о.)'!I102</f>
        <v>241179.62</v>
      </c>
    </row>
    <row r="101" spans="1:9" x14ac:dyDescent="0.2">
      <c r="A101" s="244" t="str">
        <f>'[14]СП-1(н.о.)'!A103</f>
        <v>Автобуси</v>
      </c>
      <c r="B101" s="242" t="str">
        <f>'[14]СП-1(н.о.)'!B103</f>
        <v>100203</v>
      </c>
      <c r="C101" s="243">
        <f>'[14]СП-1(н.о.)'!C103</f>
        <v>998</v>
      </c>
      <c r="D101" s="243">
        <f>'[14]СП-1(н.о.)'!D103</f>
        <v>12489.22</v>
      </c>
      <c r="E101" s="243">
        <f>'[14]СП-1(н.о.)'!E103</f>
        <v>4034.3</v>
      </c>
      <c r="F101" s="243">
        <f>'[14]СП-1(н.о.)'!F103</f>
        <v>48</v>
      </c>
      <c r="G101" s="243">
        <f>'[14]СП-1(н.о.)'!G103</f>
        <v>12815.61</v>
      </c>
      <c r="H101" s="243">
        <f>'[14]СП-1(н.о.)'!H103</f>
        <v>68</v>
      </c>
      <c r="I101" s="243">
        <f>'[14]СП-1(н.о.)'!I103</f>
        <v>30788.85</v>
      </c>
    </row>
    <row r="102" spans="1:9" x14ac:dyDescent="0.2">
      <c r="A102" s="244" t="str">
        <f>'[14]СП-1(н.о.)'!A104</f>
        <v>Влечни возила</v>
      </c>
      <c r="B102" s="242" t="str">
        <f>'[14]СП-1(н.о.)'!B104</f>
        <v>100204</v>
      </c>
      <c r="C102" s="243">
        <f>'[14]СП-1(н.о.)'!C104</f>
        <v>11</v>
      </c>
      <c r="D102" s="243">
        <f>'[14]СП-1(н.о.)'!D104</f>
        <v>154.87</v>
      </c>
      <c r="E102" s="243">
        <f>'[14]СП-1(н.о.)'!E104</f>
        <v>75.8</v>
      </c>
      <c r="F102" s="243">
        <f>'[14]СП-1(н.о.)'!F104</f>
        <v>1</v>
      </c>
      <c r="G102" s="243">
        <f>'[14]СП-1(н.о.)'!G104</f>
        <v>0</v>
      </c>
      <c r="H102" s="243">
        <f>'[14]СП-1(н.о.)'!H104</f>
        <v>0</v>
      </c>
      <c r="I102" s="243">
        <f>'[14]СП-1(н.о.)'!I104</f>
        <v>0</v>
      </c>
    </row>
    <row r="103" spans="1:9" x14ac:dyDescent="0.2">
      <c r="A103" s="244" t="str">
        <f>'[14]СП-1(н.о.)'!A105</f>
        <v>Специјални возила</v>
      </c>
      <c r="B103" s="242" t="str">
        <f>'[14]СП-1(н.о.)'!B105</f>
        <v>100205</v>
      </c>
      <c r="C103" s="243">
        <f>'[14]СП-1(н.о.)'!C105</f>
        <v>69</v>
      </c>
      <c r="D103" s="243">
        <f>'[14]СП-1(н.о.)'!D105</f>
        <v>366.22</v>
      </c>
      <c r="E103" s="243">
        <f>'[14]СП-1(н.о.)'!E105</f>
        <v>155.71</v>
      </c>
      <c r="F103" s="243">
        <f>'[14]СП-1(н.о.)'!F105</f>
        <v>1</v>
      </c>
      <c r="G103" s="243">
        <f>'[14]СП-1(н.о.)'!G105</f>
        <v>13</v>
      </c>
      <c r="H103" s="243">
        <f>'[14]СП-1(н.о.)'!H105</f>
        <v>0</v>
      </c>
      <c r="I103" s="243">
        <f>'[14]СП-1(н.о.)'!I105</f>
        <v>0</v>
      </c>
    </row>
    <row r="104" spans="1:9" x14ac:dyDescent="0.2">
      <c r="A104" s="244" t="str">
        <f>'[14]СП-1(н.о.)'!A106</f>
        <v>Моторцикли и скутери</v>
      </c>
      <c r="B104" s="242" t="str">
        <f>'[14]СП-1(н.о.)'!B106</f>
        <v>100206</v>
      </c>
      <c r="C104" s="243">
        <f>'[14]СП-1(н.о.)'!C106</f>
        <v>813</v>
      </c>
      <c r="D104" s="243">
        <f>'[14]СП-1(н.о.)'!D106</f>
        <v>1461.24</v>
      </c>
      <c r="E104" s="243">
        <f>'[14]СП-1(н.о.)'!E106</f>
        <v>609.09</v>
      </c>
      <c r="F104" s="243">
        <f>'[14]СП-1(н.о.)'!F106</f>
        <v>6</v>
      </c>
      <c r="G104" s="243">
        <f>'[14]СП-1(н.о.)'!G106</f>
        <v>1899</v>
      </c>
      <c r="H104" s="243">
        <f>'[14]СП-1(н.о.)'!H106</f>
        <v>1</v>
      </c>
      <c r="I104" s="243">
        <f>'[14]СП-1(н.о.)'!I106</f>
        <v>31</v>
      </c>
    </row>
    <row r="105" spans="1:9" x14ac:dyDescent="0.2">
      <c r="A105" s="244" t="str">
        <f>'[14]СП-1(н.о.)'!A107</f>
        <v>Приклучни возила</v>
      </c>
      <c r="B105" s="242" t="str">
        <f>'[14]СП-1(н.о.)'!B107</f>
        <v>100207</v>
      </c>
      <c r="C105" s="243">
        <f>'[14]СП-1(н.о.)'!C107</f>
        <v>7501</v>
      </c>
      <c r="D105" s="243">
        <f>'[14]СП-1(н.о.)'!D107</f>
        <v>39573.99</v>
      </c>
      <c r="E105" s="243">
        <f>'[14]СП-1(н.о.)'!E107</f>
        <v>19421.93</v>
      </c>
      <c r="F105" s="243">
        <f>'[14]СП-1(н.о.)'!F107</f>
        <v>28</v>
      </c>
      <c r="G105" s="243">
        <f>'[14]СП-1(н.о.)'!G107</f>
        <v>5836.44</v>
      </c>
      <c r="H105" s="243">
        <f>'[14]СП-1(н.о.)'!H107</f>
        <v>33</v>
      </c>
      <c r="I105" s="243">
        <f>'[14]СП-1(н.о.)'!I107</f>
        <v>8662.65</v>
      </c>
    </row>
    <row r="106" spans="1:9" x14ac:dyDescent="0.2">
      <c r="A106" s="244" t="str">
        <f>'[14]СП-1(н.о.)'!A108</f>
        <v>Работни моторни возила</v>
      </c>
      <c r="B106" s="242" t="str">
        <f>'[14]СП-1(н.о.)'!B108</f>
        <v>100208</v>
      </c>
      <c r="C106" s="243">
        <f>'[14]СП-1(н.о.)'!C108</f>
        <v>18</v>
      </c>
      <c r="D106" s="243">
        <f>'[14]СП-1(н.о.)'!D108</f>
        <v>101.54</v>
      </c>
      <c r="E106" s="243">
        <f>'[14]СП-1(н.о.)'!E108</f>
        <v>36.46</v>
      </c>
      <c r="F106" s="243">
        <f>'[14]СП-1(н.о.)'!F108</f>
        <v>0</v>
      </c>
      <c r="G106" s="243">
        <f>'[14]СП-1(н.о.)'!G108</f>
        <v>0</v>
      </c>
      <c r="H106" s="243">
        <f>'[14]СП-1(н.о.)'!H108</f>
        <v>0</v>
      </c>
      <c r="I106" s="243">
        <f>'[14]СП-1(н.о.)'!I108</f>
        <v>0</v>
      </c>
    </row>
    <row r="107" spans="1:9" x14ac:dyDescent="0.2">
      <c r="A107" s="244" t="str">
        <f>'[14]СП-1(н.о.)'!A109</f>
        <v>Гранично осигурување (ГР)</v>
      </c>
      <c r="B107" s="242" t="str">
        <f>'[14]СП-1(н.о.)'!B109</f>
        <v>1003</v>
      </c>
      <c r="C107" s="243">
        <f>'[14]СП-1(н.о.)'!C109</f>
        <v>9497</v>
      </c>
      <c r="D107" s="243">
        <f>'[14]СП-1(н.о.)'!D109</f>
        <v>37125</v>
      </c>
      <c r="E107" s="243">
        <f>'[14]СП-1(н.о.)'!E109</f>
        <v>3767</v>
      </c>
      <c r="F107" s="243">
        <f>'[14]СП-1(н.о.)'!F109</f>
        <v>11</v>
      </c>
      <c r="G107" s="243">
        <f>'[14]СП-1(н.о.)'!G109</f>
        <v>726</v>
      </c>
      <c r="H107" s="243">
        <f>'[14]СП-1(н.о.)'!H109</f>
        <v>16</v>
      </c>
      <c r="I107" s="243">
        <f>'[14]СП-1(н.о.)'!I109</f>
        <v>8563</v>
      </c>
    </row>
    <row r="108" spans="1:9" x14ac:dyDescent="0.2">
      <c r="A108" s="244" t="str">
        <f>'[14]СП-1(н.о.)'!A110</f>
        <v>Патнички автомобили</v>
      </c>
      <c r="B108" s="242" t="str">
        <f>'[14]СП-1(н.о.)'!B110</f>
        <v>100301</v>
      </c>
      <c r="C108" s="243">
        <f>'[14]СП-1(н.о.)'!C110</f>
        <v>8497</v>
      </c>
      <c r="D108" s="243">
        <f>'[14]СП-1(н.о.)'!D110</f>
        <v>32490.07</v>
      </c>
      <c r="E108" s="243">
        <f>'[14]СП-1(н.о.)'!E110</f>
        <v>3349.91</v>
      </c>
      <c r="F108" s="243">
        <f>'[14]СП-1(н.о.)'!F110</f>
        <v>11</v>
      </c>
      <c r="G108" s="243">
        <f>'[14]СП-1(н.о.)'!G110</f>
        <v>726</v>
      </c>
      <c r="H108" s="243">
        <f>'[14]СП-1(н.о.)'!H110</f>
        <v>15</v>
      </c>
      <c r="I108" s="243">
        <f>'[14]СП-1(н.о.)'!I110</f>
        <v>8533.5</v>
      </c>
    </row>
    <row r="109" spans="1:9" x14ac:dyDescent="0.2">
      <c r="A109" s="244" t="str">
        <f>'[14]СП-1(н.о.)'!A111</f>
        <v>Товарни  возила</v>
      </c>
      <c r="B109" s="242" t="str">
        <f>'[14]СП-1(н.о.)'!B111</f>
        <v>100302</v>
      </c>
      <c r="C109" s="243">
        <f>'[14]СП-1(н.о.)'!C111</f>
        <v>283</v>
      </c>
      <c r="D109" s="243">
        <f>'[14]СП-1(н.о.)'!D111</f>
        <v>3412.5</v>
      </c>
      <c r="E109" s="243">
        <f>'[14]СП-1(н.о.)'!E111</f>
        <v>170.46</v>
      </c>
      <c r="F109" s="243">
        <f>'[14]СП-1(н.о.)'!F111</f>
        <v>0</v>
      </c>
      <c r="G109" s="243">
        <f>'[14]СП-1(н.о.)'!G111</f>
        <v>0</v>
      </c>
      <c r="H109" s="243">
        <f>'[14]СП-1(н.о.)'!H111</f>
        <v>1</v>
      </c>
      <c r="I109" s="243">
        <f>'[14]СП-1(н.о.)'!I111</f>
        <v>30</v>
      </c>
    </row>
    <row r="110" spans="1:9" x14ac:dyDescent="0.2">
      <c r="A110" s="244" t="str">
        <f>'[14]СП-1(н.о.)'!A112</f>
        <v>Автобуси</v>
      </c>
      <c r="B110" s="242" t="str">
        <f>'[14]СП-1(н.о.)'!B112</f>
        <v>100303</v>
      </c>
      <c r="C110" s="243">
        <f>'[14]СП-1(н.о.)'!C112</f>
        <v>9</v>
      </c>
      <c r="D110" s="243">
        <f>'[14]СП-1(н.о.)'!D112</f>
        <v>216</v>
      </c>
      <c r="E110" s="243">
        <f>'[14]СП-1(н.о.)'!E112</f>
        <v>51</v>
      </c>
      <c r="F110" s="243">
        <f>'[14]СП-1(н.о.)'!F112</f>
        <v>0</v>
      </c>
      <c r="G110" s="243">
        <f>'[14]СП-1(н.о.)'!G112</f>
        <v>0</v>
      </c>
      <c r="H110" s="243">
        <f>'[14]СП-1(н.о.)'!H112</f>
        <v>0</v>
      </c>
      <c r="I110" s="243">
        <f>'[14]СП-1(н.о.)'!I112</f>
        <v>0</v>
      </c>
    </row>
    <row r="111" spans="1:9" x14ac:dyDescent="0.2">
      <c r="A111" s="244" t="str">
        <f>'[14]СП-1(н.о.)'!A113</f>
        <v>Влечни возила</v>
      </c>
      <c r="B111" s="242" t="str">
        <f>'[14]СП-1(н.о.)'!B113</f>
        <v>100304</v>
      </c>
      <c r="C111" s="243">
        <f>'[14]СП-1(н.о.)'!C113</f>
        <v>136</v>
      </c>
      <c r="D111" s="243">
        <f>'[14]СП-1(н.о.)'!D113</f>
        <v>93</v>
      </c>
      <c r="E111" s="243">
        <f>'[14]СП-1(н.о.)'!E113</f>
        <v>11</v>
      </c>
      <c r="F111" s="243">
        <f>'[14]СП-1(н.о.)'!F113</f>
        <v>0</v>
      </c>
      <c r="G111" s="243">
        <f>'[14]СП-1(н.о.)'!G113</f>
        <v>0</v>
      </c>
      <c r="H111" s="243">
        <f>'[14]СП-1(н.о.)'!H113</f>
        <v>0</v>
      </c>
      <c r="I111" s="243">
        <f>'[14]СП-1(н.о.)'!I113</f>
        <v>0</v>
      </c>
    </row>
    <row r="112" spans="1:9" x14ac:dyDescent="0.2">
      <c r="A112" s="244" t="str">
        <f>'[14]СП-1(н.о.)'!A114</f>
        <v>Специјални возила</v>
      </c>
      <c r="B112" s="242" t="str">
        <f>'[14]СП-1(н.о.)'!B114</f>
        <v>100305</v>
      </c>
      <c r="C112" s="243">
        <f>'[14]СП-1(н.о.)'!C114</f>
        <v>12</v>
      </c>
      <c r="D112" s="243">
        <f>'[14]СП-1(н.о.)'!D114</f>
        <v>29.4</v>
      </c>
      <c r="E112" s="243">
        <f>'[14]СП-1(н.о.)'!E114</f>
        <v>0</v>
      </c>
      <c r="F112" s="243">
        <f>'[14]СП-1(н.о.)'!F114</f>
        <v>0</v>
      </c>
      <c r="G112" s="243">
        <f>'[14]СП-1(н.о.)'!G114</f>
        <v>0</v>
      </c>
      <c r="H112" s="243">
        <f>'[14]СП-1(н.о.)'!H114</f>
        <v>0</v>
      </c>
      <c r="I112" s="243">
        <f>'[14]СП-1(н.о.)'!I114</f>
        <v>0</v>
      </c>
    </row>
    <row r="113" spans="1:9" x14ac:dyDescent="0.2">
      <c r="A113" s="244" t="str">
        <f>'[14]СП-1(н.о.)'!A115</f>
        <v>Моторцикли и скутери</v>
      </c>
      <c r="B113" s="242" t="str">
        <f>'[14]СП-1(н.о.)'!B115</f>
        <v>100306</v>
      </c>
      <c r="C113" s="243">
        <f>'[14]СП-1(н.о.)'!C115</f>
        <v>80</v>
      </c>
      <c r="D113" s="243">
        <f>'[14]СП-1(н.о.)'!D115</f>
        <v>333.85</v>
      </c>
      <c r="E113" s="243">
        <f>'[14]СП-1(н.о.)'!E115</f>
        <v>19.760000000000002</v>
      </c>
      <c r="F113" s="243">
        <f>'[14]СП-1(н.о.)'!F115</f>
        <v>0</v>
      </c>
      <c r="G113" s="243">
        <f>'[14]СП-1(н.о.)'!G115</f>
        <v>0</v>
      </c>
      <c r="H113" s="243">
        <f>'[14]СП-1(н.о.)'!H115</f>
        <v>0</v>
      </c>
      <c r="I113" s="243">
        <f>'[14]СП-1(н.о.)'!I115</f>
        <v>0</v>
      </c>
    </row>
    <row r="114" spans="1:9" x14ac:dyDescent="0.2">
      <c r="A114" s="244" t="str">
        <f>'[14]СП-1(н.о.)'!A116</f>
        <v>Приклучни возила</v>
      </c>
      <c r="B114" s="242" t="str">
        <f>'[14]СП-1(н.о.)'!B116</f>
        <v>100307</v>
      </c>
      <c r="C114" s="243">
        <f>'[14]СП-1(н.о.)'!C116</f>
        <v>479</v>
      </c>
      <c r="D114" s="243">
        <f>'[14]СП-1(н.о.)'!D116</f>
        <v>530.36</v>
      </c>
      <c r="E114" s="243">
        <f>'[14]СП-1(н.о.)'!E116</f>
        <v>154.94</v>
      </c>
      <c r="F114" s="243">
        <f>'[14]СП-1(н.о.)'!F116</f>
        <v>0</v>
      </c>
      <c r="G114" s="243">
        <f>'[14]СП-1(н.о.)'!G116</f>
        <v>0</v>
      </c>
      <c r="H114" s="243">
        <f>'[14]СП-1(н.о.)'!H116</f>
        <v>0</v>
      </c>
      <c r="I114" s="243">
        <f>'[14]СП-1(н.о.)'!I116</f>
        <v>0</v>
      </c>
    </row>
    <row r="115" spans="1:9" x14ac:dyDescent="0.2">
      <c r="A115" s="244" t="str">
        <f>'[14]СП-1(н.о.)'!A117</f>
        <v>Работни моторни возила</v>
      </c>
      <c r="B115" s="242" t="str">
        <f>'[14]СП-1(н.о.)'!B117</f>
        <v>100308</v>
      </c>
      <c r="C115" s="243">
        <f>'[14]СП-1(н.о.)'!C117</f>
        <v>1</v>
      </c>
      <c r="D115" s="243">
        <f>'[14]СП-1(н.о.)'!D117</f>
        <v>20</v>
      </c>
      <c r="E115" s="243">
        <f>'[14]СП-1(н.о.)'!E117</f>
        <v>10</v>
      </c>
      <c r="F115" s="243">
        <f>'[14]СП-1(н.о.)'!F117</f>
        <v>0</v>
      </c>
      <c r="G115" s="243">
        <f>'[14]СП-1(н.о.)'!G117</f>
        <v>0</v>
      </c>
      <c r="H115" s="243">
        <f>'[14]СП-1(н.о.)'!H117</f>
        <v>0</v>
      </c>
      <c r="I115" s="243">
        <f>'[14]СП-1(н.о.)'!I117</f>
        <v>0</v>
      </c>
    </row>
    <row r="116" spans="1:9" ht="38.25" x14ac:dyDescent="0.2">
      <c r="A116" s="244" t="str">
        <f>'[14]СП-1(н.о.)'!A118</f>
        <v>Доброволно осигурување на сопственици, односно корисници на моторни возила од одговорност за штети на трети лица</v>
      </c>
      <c r="B116" s="242" t="str">
        <f>'[14]СП-1(н.о.)'!B118</f>
        <v>1004</v>
      </c>
      <c r="C116" s="243">
        <f>'[14]СП-1(н.о.)'!C118</f>
        <v>0</v>
      </c>
      <c r="D116" s="243">
        <f>'[14]СП-1(н.о.)'!D118</f>
        <v>0</v>
      </c>
      <c r="E116" s="243">
        <f>'[14]СП-1(н.о.)'!E118</f>
        <v>0</v>
      </c>
      <c r="F116" s="243">
        <f>'[14]СП-1(н.о.)'!F118</f>
        <v>0</v>
      </c>
      <c r="G116" s="243">
        <f>'[14]СП-1(н.о.)'!G118</f>
        <v>0</v>
      </c>
      <c r="H116" s="243">
        <f>'[14]СП-1(н.о.)'!H118</f>
        <v>0</v>
      </c>
      <c r="I116" s="243">
        <f>'[14]СП-1(н.о.)'!I118</f>
        <v>0</v>
      </c>
    </row>
    <row r="117" spans="1:9" ht="25.5" x14ac:dyDescent="0.2">
      <c r="A117" s="244" t="str">
        <f>'[14]СП-1(н.о.)'!A119</f>
        <v>Осигурување од одговорност на возачот за примена роба за превоз во патен сообраќај</v>
      </c>
      <c r="B117" s="242" t="str">
        <f>'[14]СП-1(н.о.)'!B119</f>
        <v>1005</v>
      </c>
      <c r="C117" s="243">
        <f>'[14]СП-1(н.о.)'!C119</f>
        <v>3584</v>
      </c>
      <c r="D117" s="243">
        <f>'[14]СП-1(н.о.)'!D119</f>
        <v>84895.01</v>
      </c>
      <c r="E117" s="243">
        <f>'[14]СП-1(н.о.)'!E119</f>
        <v>40192.39</v>
      </c>
      <c r="F117" s="243">
        <f>'[14]СП-1(н.о.)'!F119</f>
        <v>145</v>
      </c>
      <c r="G117" s="243">
        <f>'[14]СП-1(н.о.)'!G119</f>
        <v>31865.75</v>
      </c>
      <c r="H117" s="243">
        <f>'[14]СП-1(н.о.)'!H119</f>
        <v>117</v>
      </c>
      <c r="I117" s="243">
        <f>'[14]СП-1(н.о.)'!I119</f>
        <v>23357.78</v>
      </c>
    </row>
    <row r="118" spans="1:9" ht="25.5" x14ac:dyDescent="0.2">
      <c r="A118" s="244" t="str">
        <f>'[14]СП-1(н.о.)'!A120</f>
        <v>Останати осигурувања од одговорност од употреба на моторни возила</v>
      </c>
      <c r="B118" s="242" t="str">
        <f>'[14]СП-1(н.о.)'!B120</f>
        <v>1099</v>
      </c>
      <c r="C118" s="243">
        <f>'[14]СП-1(н.о.)'!C120</f>
        <v>0</v>
      </c>
      <c r="D118" s="243">
        <f>'[14]СП-1(н.о.)'!D120</f>
        <v>0</v>
      </c>
      <c r="E118" s="243">
        <f>'[14]СП-1(н.о.)'!E120</f>
        <v>0</v>
      </c>
      <c r="F118" s="243">
        <f>'[14]СП-1(н.о.)'!F120</f>
        <v>0</v>
      </c>
      <c r="G118" s="243">
        <f>'[14]СП-1(н.о.)'!G120</f>
        <v>0</v>
      </c>
      <c r="H118" s="243">
        <f>'[14]СП-1(н.о.)'!H120</f>
        <v>0</v>
      </c>
      <c r="I118" s="243">
        <f>'[14]СП-1(н.о.)'!I120</f>
        <v>0</v>
      </c>
    </row>
    <row r="119" spans="1:9" ht="25.5" x14ac:dyDescent="0.2">
      <c r="A119" s="244" t="str">
        <f>'[14]СП-1(н.о.)'!A121</f>
        <v>КЛАСА 11 - Осигурување од одговорност од употреба на воздухоплови</v>
      </c>
      <c r="B119" s="242" t="str">
        <f>'[14]СП-1(н.о.)'!B121</f>
        <v>11</v>
      </c>
      <c r="C119" s="243">
        <f>'[14]СП-1(н.о.)'!C121</f>
        <v>51</v>
      </c>
      <c r="D119" s="243">
        <f>'[14]СП-1(н.о.)'!D121</f>
        <v>6787</v>
      </c>
      <c r="E119" s="243">
        <f>'[14]СП-1(н.о.)'!E121</f>
        <v>3612</v>
      </c>
      <c r="F119" s="243">
        <f>'[14]СП-1(н.о.)'!F121</f>
        <v>0</v>
      </c>
      <c r="G119" s="243">
        <f>'[14]СП-1(н.о.)'!G121</f>
        <v>193</v>
      </c>
      <c r="H119" s="243">
        <f>'[14]СП-1(н.о.)'!H121</f>
        <v>8</v>
      </c>
      <c r="I119" s="243">
        <f>'[14]СП-1(н.о.)'!I121</f>
        <v>16654</v>
      </c>
    </row>
    <row r="120" spans="1:9" ht="38.25" x14ac:dyDescent="0.2">
      <c r="A120" s="244" t="str">
        <f>'[14]СП-1(н.о.)'!A122</f>
        <v>Задолжително осигурување на сопственици, односно корисници на воздухоплови од одговорност за штети на трети лица</v>
      </c>
      <c r="B120" s="242" t="str">
        <f>'[14]СП-1(н.о.)'!B122</f>
        <v>1101</v>
      </c>
      <c r="C120" s="243">
        <f>'[14]СП-1(н.о.)'!C122</f>
        <v>51</v>
      </c>
      <c r="D120" s="243">
        <f>'[14]СП-1(н.о.)'!D122</f>
        <v>6787</v>
      </c>
      <c r="E120" s="243">
        <f>'[14]СП-1(н.о.)'!E122</f>
        <v>3612</v>
      </c>
      <c r="F120" s="243">
        <f>'[14]СП-1(н.о.)'!F122</f>
        <v>0</v>
      </c>
      <c r="G120" s="243">
        <f>'[14]СП-1(н.о.)'!G122</f>
        <v>193</v>
      </c>
      <c r="H120" s="243">
        <f>'[14]СП-1(н.о.)'!H122</f>
        <v>8</v>
      </c>
      <c r="I120" s="243">
        <f>'[14]СП-1(н.о.)'!I122</f>
        <v>16654</v>
      </c>
    </row>
    <row r="121" spans="1:9" ht="38.25" x14ac:dyDescent="0.2">
      <c r="A121" s="244" t="str">
        <f>'[14]СП-1(н.о.)'!A123</f>
        <v>Осигурување од одговорност на сопственикот, односно корисникот на воздухоплови за стока примена за превоз</v>
      </c>
      <c r="B121" s="242" t="str">
        <f>'[14]СП-1(н.о.)'!B123</f>
        <v>1102</v>
      </c>
      <c r="C121" s="243">
        <f>'[14]СП-1(н.о.)'!C123</f>
        <v>0</v>
      </c>
      <c r="D121" s="243">
        <f>'[14]СП-1(н.о.)'!D123</f>
        <v>0</v>
      </c>
      <c r="E121" s="243">
        <f>'[14]СП-1(н.о.)'!E123</f>
        <v>0</v>
      </c>
      <c r="F121" s="243">
        <f>'[14]СП-1(н.о.)'!F123</f>
        <v>0</v>
      </c>
      <c r="G121" s="243">
        <f>'[14]СП-1(н.о.)'!G123</f>
        <v>0</v>
      </c>
      <c r="H121" s="243">
        <f>'[14]СП-1(н.о.)'!H123</f>
        <v>0</v>
      </c>
      <c r="I121" s="243">
        <f>'[14]СП-1(н.о.)'!I123</f>
        <v>0</v>
      </c>
    </row>
    <row r="122" spans="1:9" ht="25.5" x14ac:dyDescent="0.2">
      <c r="A122" s="244" t="str">
        <f>'[14]СП-1(н.о.)'!A124</f>
        <v>Останати осигурувања од одговорност од употреба на воздухоплови</v>
      </c>
      <c r="B122" s="242" t="str">
        <f>'[14]СП-1(н.о.)'!B124</f>
        <v>1199</v>
      </c>
      <c r="C122" s="243">
        <f>'[14]СП-1(н.о.)'!C124</f>
        <v>0</v>
      </c>
      <c r="D122" s="243">
        <f>'[14]СП-1(н.о.)'!D124</f>
        <v>0</v>
      </c>
      <c r="E122" s="243">
        <f>'[14]СП-1(н.о.)'!E124</f>
        <v>0</v>
      </c>
      <c r="F122" s="243">
        <f>'[14]СП-1(н.о.)'!F124</f>
        <v>0</v>
      </c>
      <c r="G122" s="243">
        <f>'[14]СП-1(н.о.)'!G124</f>
        <v>0</v>
      </c>
      <c r="H122" s="243">
        <f>'[14]СП-1(н.о.)'!H124</f>
        <v>0</v>
      </c>
      <c r="I122" s="243">
        <f>'[14]СП-1(н.о.)'!I124</f>
        <v>0</v>
      </c>
    </row>
    <row r="123" spans="1:9" ht="25.5" x14ac:dyDescent="0.2">
      <c r="A123" s="244" t="str">
        <f>'[14]СП-1(н.о.)'!A125</f>
        <v>КЛАСА 12 - Осигурување од одговорност од употреба на пловни објекти</v>
      </c>
      <c r="B123" s="242" t="str">
        <f>'[14]СП-1(н.о.)'!B125</f>
        <v>12</v>
      </c>
      <c r="C123" s="243">
        <f>'[14]СП-1(н.о.)'!C125</f>
        <v>757</v>
      </c>
      <c r="D123" s="243">
        <f>'[14]СП-1(н.о.)'!D125</f>
        <v>2709</v>
      </c>
      <c r="E123" s="243">
        <f>'[14]СП-1(н.о.)'!E125</f>
        <v>1472</v>
      </c>
      <c r="F123" s="243">
        <f>'[14]СП-1(н.о.)'!F125</f>
        <v>0</v>
      </c>
      <c r="G123" s="243">
        <f>'[14]СП-1(н.о.)'!G125</f>
        <v>0</v>
      </c>
      <c r="H123" s="243">
        <f>'[14]СП-1(н.о.)'!H125</f>
        <v>1</v>
      </c>
      <c r="I123" s="243">
        <f>'[14]СП-1(н.о.)'!I125</f>
        <v>25</v>
      </c>
    </row>
    <row r="124" spans="1:9" ht="38.25" x14ac:dyDescent="0.2">
      <c r="A124" s="244" t="str">
        <f>'[14]СП-1(н.о.)'!A126</f>
        <v>Задолжително осигурување на сопственици односно корисници на пловни објекти од одговорност за штети на трети лица</v>
      </c>
      <c r="B124" s="242" t="str">
        <f>'[14]СП-1(н.о.)'!B126</f>
        <v>1201</v>
      </c>
      <c r="C124" s="243">
        <f>'[14]СП-1(н.о.)'!C126</f>
        <v>757</v>
      </c>
      <c r="D124" s="243">
        <f>'[14]СП-1(н.о.)'!D126</f>
        <v>2709.26</v>
      </c>
      <c r="E124" s="243">
        <f>'[14]СП-1(н.о.)'!E126</f>
        <v>1471.62</v>
      </c>
      <c r="F124" s="243">
        <f>'[14]СП-1(н.о.)'!F126</f>
        <v>0</v>
      </c>
      <c r="G124" s="243">
        <f>'[14]СП-1(н.о.)'!G126</f>
        <v>0</v>
      </c>
      <c r="H124" s="243">
        <f>'[14]СП-1(н.о.)'!H126</f>
        <v>1</v>
      </c>
      <c r="I124" s="243">
        <f>'[14]СП-1(н.о.)'!I126</f>
        <v>25</v>
      </c>
    </row>
    <row r="125" spans="1:9" ht="38.25" x14ac:dyDescent="0.2">
      <c r="A125" s="244" t="str">
        <f>'[14]СП-1(н.о.)'!A127</f>
        <v>Осигурување од одговорност на сопственикот, односно корисникот на пловни објекти за стока примена за превоз</v>
      </c>
      <c r="B125" s="242" t="str">
        <f>'[14]СП-1(н.о.)'!B127</f>
        <v>1202</v>
      </c>
      <c r="C125" s="243">
        <f>'[14]СП-1(н.о.)'!C127</f>
        <v>0</v>
      </c>
      <c r="D125" s="243">
        <f>'[14]СП-1(н.о.)'!D127</f>
        <v>0</v>
      </c>
      <c r="E125" s="243">
        <f>'[14]СП-1(н.о.)'!E127</f>
        <v>0</v>
      </c>
      <c r="F125" s="243">
        <f>'[14]СП-1(н.о.)'!F127</f>
        <v>0</v>
      </c>
      <c r="G125" s="243">
        <f>'[14]СП-1(н.о.)'!G127</f>
        <v>0</v>
      </c>
      <c r="H125" s="243">
        <f>'[14]СП-1(н.о.)'!H127</f>
        <v>0</v>
      </c>
      <c r="I125" s="243">
        <f>'[14]СП-1(н.о.)'!I127</f>
        <v>0</v>
      </c>
    </row>
    <row r="126" spans="1:9" ht="25.5" x14ac:dyDescent="0.2">
      <c r="A126" s="244" t="str">
        <f>'[14]СП-1(н.о.)'!A128</f>
        <v>Останати осигурувања од одговорност од употреба на пловни објекти</v>
      </c>
      <c r="B126" s="242" t="str">
        <f>'[14]СП-1(н.о.)'!B128</f>
        <v>1299</v>
      </c>
      <c r="C126" s="243">
        <f>'[14]СП-1(н.о.)'!C128</f>
        <v>0</v>
      </c>
      <c r="D126" s="243">
        <f>'[14]СП-1(н.о.)'!D128</f>
        <v>0</v>
      </c>
      <c r="E126" s="243">
        <f>'[14]СП-1(н.о.)'!E128</f>
        <v>0</v>
      </c>
      <c r="F126" s="243">
        <f>'[14]СП-1(н.о.)'!F128</f>
        <v>0</v>
      </c>
      <c r="G126" s="243">
        <f>'[14]СП-1(н.о.)'!G128</f>
        <v>0</v>
      </c>
      <c r="H126" s="243">
        <f>'[14]СП-1(н.о.)'!H128</f>
        <v>0</v>
      </c>
      <c r="I126" s="243">
        <f>'[14]СП-1(н.о.)'!I128</f>
        <v>0</v>
      </c>
    </row>
    <row r="127" spans="1:9" x14ac:dyDescent="0.2">
      <c r="A127" s="244" t="str">
        <f>'[14]СП-1(н.о.)'!A129</f>
        <v>КЛАСА 13 - Општо осигурување од одговорност</v>
      </c>
      <c r="B127" s="242" t="str">
        <f>'[14]СП-1(н.о.)'!B129</f>
        <v>13</v>
      </c>
      <c r="C127" s="243">
        <f>'[14]СП-1(н.о.)'!C129</f>
        <v>47490</v>
      </c>
      <c r="D127" s="243">
        <f>'[14]СП-1(н.о.)'!D129</f>
        <v>211970</v>
      </c>
      <c r="E127" s="243">
        <f>'[14]СП-1(н.о.)'!E129</f>
        <v>88710</v>
      </c>
      <c r="F127" s="243">
        <f>'[14]СП-1(н.о.)'!F129</f>
        <v>380</v>
      </c>
      <c r="G127" s="243">
        <f>'[14]СП-1(н.о.)'!G129</f>
        <v>12399</v>
      </c>
      <c r="H127" s="243">
        <f>'[14]СП-1(н.о.)'!H129</f>
        <v>197</v>
      </c>
      <c r="I127" s="243">
        <f>'[14]СП-1(н.о.)'!I129</f>
        <v>47225</v>
      </c>
    </row>
    <row r="128" spans="1:9" ht="25.5" x14ac:dyDescent="0.2">
      <c r="A128" s="244" t="str">
        <f>'[14]СП-1(н.о.)'!A130</f>
        <v>Осигурување од одговорност на изведувачи на градежни и монтажни работи</v>
      </c>
      <c r="B128" s="242" t="str">
        <f>'[14]СП-1(н.о.)'!B130</f>
        <v>1301</v>
      </c>
      <c r="C128" s="243">
        <f>'[14]СП-1(н.о.)'!C130</f>
        <v>214</v>
      </c>
      <c r="D128" s="243">
        <f>'[14]СП-1(н.о.)'!D130</f>
        <v>3803.16</v>
      </c>
      <c r="E128" s="243">
        <f>'[14]СП-1(н.о.)'!E130</f>
        <v>2062.94</v>
      </c>
      <c r="F128" s="243">
        <f>'[14]СП-1(н.о.)'!F130</f>
        <v>1</v>
      </c>
      <c r="G128" s="243">
        <f>'[14]СП-1(н.о.)'!G130</f>
        <v>713</v>
      </c>
      <c r="H128" s="243">
        <f>'[14]СП-1(н.о.)'!H130</f>
        <v>5</v>
      </c>
      <c r="I128" s="243">
        <f>'[14]СП-1(н.о.)'!I130</f>
        <v>936</v>
      </c>
    </row>
    <row r="129" spans="1:9" x14ac:dyDescent="0.2">
      <c r="A129" s="244" t="str">
        <f>'[14]СП-1(н.о.)'!A131</f>
        <v>Осигурување од одговорност на домаќинства</v>
      </c>
      <c r="B129" s="242" t="str">
        <f>'[14]СП-1(н.о.)'!B131</f>
        <v>1302</v>
      </c>
      <c r="C129" s="243">
        <f>'[14]СП-1(н.о.)'!C131</f>
        <v>35822</v>
      </c>
      <c r="D129" s="243">
        <f>'[14]СП-1(н.о.)'!D131</f>
        <v>9729.2900000000009</v>
      </c>
      <c r="E129" s="243">
        <f>'[14]СП-1(н.о.)'!E131</f>
        <v>4996.8599999999997</v>
      </c>
      <c r="F129" s="243">
        <f>'[14]СП-1(н.о.)'!F131</f>
        <v>86</v>
      </c>
      <c r="G129" s="243">
        <f>'[14]СП-1(н.о.)'!G131</f>
        <v>1217.52</v>
      </c>
      <c r="H129" s="243">
        <f>'[14]СП-1(н.о.)'!H131</f>
        <v>25</v>
      </c>
      <c r="I129" s="243">
        <f>'[14]СП-1(н.о.)'!I131</f>
        <v>376</v>
      </c>
    </row>
    <row r="130" spans="1:9" x14ac:dyDescent="0.2">
      <c r="A130" s="244" t="str">
        <f>'[14]СП-1(н.о.)'!A132</f>
        <v>Осигурување од одговорност во филмска индустрија</v>
      </c>
      <c r="B130" s="242" t="str">
        <f>'[14]СП-1(н.о.)'!B132</f>
        <v>1303</v>
      </c>
      <c r="C130" s="243">
        <f>'[14]СП-1(н.о.)'!C132</f>
        <v>0</v>
      </c>
      <c r="D130" s="243">
        <f>'[14]СП-1(н.о.)'!D132</f>
        <v>0</v>
      </c>
      <c r="E130" s="243">
        <f>'[14]СП-1(н.о.)'!E132</f>
        <v>0</v>
      </c>
      <c r="F130" s="243">
        <f>'[14]СП-1(н.о.)'!F132</f>
        <v>0</v>
      </c>
      <c r="G130" s="243">
        <f>'[14]СП-1(н.о.)'!G132</f>
        <v>0</v>
      </c>
      <c r="H130" s="243">
        <f>'[14]СП-1(н.о.)'!H132</f>
        <v>0</v>
      </c>
      <c r="I130" s="243">
        <f>'[14]СП-1(н.о.)'!I132</f>
        <v>0</v>
      </c>
    </row>
    <row r="131" spans="1:9" ht="25.5" x14ac:dyDescent="0.2">
      <c r="A131" s="244" t="str">
        <f>'[14]СП-1(н.о.)'!A133</f>
        <v>Осигурување од одговорност во железничкиот сообраќај</v>
      </c>
      <c r="B131" s="242" t="str">
        <f>'[14]СП-1(н.о.)'!B133</f>
        <v>1304</v>
      </c>
      <c r="C131" s="243">
        <f>'[14]СП-1(н.о.)'!C133</f>
        <v>0</v>
      </c>
      <c r="D131" s="243">
        <f>'[14]СП-1(н.о.)'!D133</f>
        <v>0</v>
      </c>
      <c r="E131" s="243">
        <f>'[14]СП-1(н.о.)'!E133</f>
        <v>0</v>
      </c>
      <c r="F131" s="243">
        <f>'[14]СП-1(н.о.)'!F133</f>
        <v>0</v>
      </c>
      <c r="G131" s="243">
        <f>'[14]СП-1(н.о.)'!G133</f>
        <v>0</v>
      </c>
      <c r="H131" s="243">
        <f>'[14]СП-1(н.о.)'!H133</f>
        <v>0</v>
      </c>
      <c r="I131" s="243">
        <f>'[14]СП-1(н.о.)'!I133</f>
        <v>0</v>
      </c>
    </row>
    <row r="132" spans="1:9" ht="25.5" x14ac:dyDescent="0.2">
      <c r="A132" s="244" t="str">
        <f>'[14]СП-1(н.о.)'!A134</f>
        <v>Осигурување од одговорност на произведувачи, продавачи и добавувачи</v>
      </c>
      <c r="B132" s="242" t="str">
        <f>'[14]СП-1(н.о.)'!B134</f>
        <v>1305</v>
      </c>
      <c r="C132" s="243">
        <f>'[14]СП-1(н.о.)'!C134</f>
        <v>135</v>
      </c>
      <c r="D132" s="243">
        <f>'[14]СП-1(н.о.)'!D134</f>
        <v>10330</v>
      </c>
      <c r="E132" s="243">
        <f>'[14]СП-1(н.о.)'!E134</f>
        <v>4321</v>
      </c>
      <c r="F132" s="243">
        <f>'[14]СП-1(н.о.)'!F134</f>
        <v>0</v>
      </c>
      <c r="G132" s="243">
        <f>'[14]СП-1(н.о.)'!G134</f>
        <v>0</v>
      </c>
      <c r="H132" s="243">
        <f>'[14]СП-1(н.о.)'!H134</f>
        <v>0</v>
      </c>
      <c r="I132" s="243">
        <f>'[14]СП-1(н.о.)'!I134</f>
        <v>0</v>
      </c>
    </row>
    <row r="133" spans="1:9" x14ac:dyDescent="0.2">
      <c r="A133" s="244" t="str">
        <f>'[14]СП-1(н.о.)'!A135</f>
        <v>Останати осигурувања од општа одговорност</v>
      </c>
      <c r="B133" s="242" t="str">
        <f>'[14]СП-1(н.о.)'!B135</f>
        <v>1306</v>
      </c>
      <c r="C133" s="243">
        <f>'[14]СП-1(н.о.)'!C135</f>
        <v>1967</v>
      </c>
      <c r="D133" s="243">
        <f>'[14]СП-1(н.о.)'!D135</f>
        <v>103869.99</v>
      </c>
      <c r="E133" s="243">
        <f>'[14]СП-1(н.о.)'!E135</f>
        <v>40899.51</v>
      </c>
      <c r="F133" s="243">
        <f>'[14]СП-1(н.о.)'!F135</f>
        <v>218</v>
      </c>
      <c r="G133" s="243">
        <f>'[14]СП-1(н.о.)'!G135</f>
        <v>7973.91</v>
      </c>
      <c r="H133" s="243">
        <f>'[14]СП-1(н.о.)'!H135</f>
        <v>112</v>
      </c>
      <c r="I133" s="243">
        <f>'[14]СП-1(н.о.)'!I135</f>
        <v>18928.02</v>
      </c>
    </row>
    <row r="134" spans="1:9" x14ac:dyDescent="0.2">
      <c r="A134" s="244" t="str">
        <f>'[14]СП-1(н.о.)'!A136</f>
        <v>Осигурување од одговорност на проектанти</v>
      </c>
      <c r="B134" s="242" t="str">
        <f>'[14]СП-1(н.о.)'!B136</f>
        <v>1307</v>
      </c>
      <c r="C134" s="243">
        <f>'[14]СП-1(н.о.)'!C136</f>
        <v>296</v>
      </c>
      <c r="D134" s="243">
        <f>'[14]СП-1(н.о.)'!D136</f>
        <v>2122.21</v>
      </c>
      <c r="E134" s="243">
        <f>'[14]СП-1(н.о.)'!E136</f>
        <v>968.49</v>
      </c>
      <c r="F134" s="243">
        <f>'[14]СП-1(н.о.)'!F136</f>
        <v>0</v>
      </c>
      <c r="G134" s="243">
        <f>'[14]СП-1(н.о.)'!G136</f>
        <v>0</v>
      </c>
      <c r="H134" s="243">
        <f>'[14]СП-1(н.о.)'!H136</f>
        <v>1</v>
      </c>
      <c r="I134" s="243">
        <f>'[14]СП-1(н.о.)'!I136</f>
        <v>21</v>
      </c>
    </row>
    <row r="135" spans="1:9" x14ac:dyDescent="0.2">
      <c r="A135" s="244" t="str">
        <f>'[14]СП-1(н.о.)'!A137</f>
        <v>Осигурување од одговорност на адвокати</v>
      </c>
      <c r="B135" s="242" t="str">
        <f>'[14]СП-1(н.о.)'!B137</f>
        <v>1308</v>
      </c>
      <c r="C135" s="243">
        <f>'[14]СП-1(н.о.)'!C137</f>
        <v>979</v>
      </c>
      <c r="D135" s="243">
        <f>'[14]СП-1(н.о.)'!D137</f>
        <v>5093.78</v>
      </c>
      <c r="E135" s="243">
        <f>'[14]СП-1(н.о.)'!E137</f>
        <v>2520.89</v>
      </c>
      <c r="F135" s="243">
        <f>'[14]СП-1(н.о.)'!F137</f>
        <v>1</v>
      </c>
      <c r="G135" s="243">
        <f>'[14]СП-1(н.о.)'!G137</f>
        <v>19</v>
      </c>
      <c r="H135" s="243">
        <f>'[14]СП-1(н.о.)'!H137</f>
        <v>1</v>
      </c>
      <c r="I135" s="243">
        <f>'[14]СП-1(н.о.)'!I137</f>
        <v>256</v>
      </c>
    </row>
    <row r="136" spans="1:9" x14ac:dyDescent="0.2">
      <c r="A136" s="244" t="str">
        <f>'[14]СП-1(н.о.)'!A138</f>
        <v>Осигурување од одговорност на нотари</v>
      </c>
      <c r="B136" s="242" t="str">
        <f>'[14]СП-1(н.о.)'!B138</f>
        <v>1309</v>
      </c>
      <c r="C136" s="243">
        <f>'[14]СП-1(н.о.)'!C138</f>
        <v>195</v>
      </c>
      <c r="D136" s="243">
        <f>'[14]СП-1(н.о.)'!D138</f>
        <v>2570.75</v>
      </c>
      <c r="E136" s="243">
        <f>'[14]СП-1(н.о.)'!E138</f>
        <v>1012.45</v>
      </c>
      <c r="F136" s="243">
        <f>'[14]СП-1(н.о.)'!F138</f>
        <v>0</v>
      </c>
      <c r="G136" s="243">
        <f>'[14]СП-1(н.о.)'!G138</f>
        <v>0</v>
      </c>
      <c r="H136" s="243">
        <f>'[14]СП-1(н.о.)'!H138</f>
        <v>0</v>
      </c>
      <c r="I136" s="243">
        <f>'[14]СП-1(н.о.)'!I138</f>
        <v>0</v>
      </c>
    </row>
    <row r="137" spans="1:9" x14ac:dyDescent="0.2">
      <c r="A137" s="244" t="str">
        <f>'[14]СП-1(н.о.)'!A139</f>
        <v>Осигурување од одговорност на друштва за ревизија</v>
      </c>
      <c r="B137" s="242" t="str">
        <f>'[14]СП-1(н.о.)'!B139</f>
        <v>1310</v>
      </c>
      <c r="C137" s="243">
        <f>'[14]СП-1(н.о.)'!C139</f>
        <v>133</v>
      </c>
      <c r="D137" s="243">
        <f>'[14]СП-1(н.о.)'!D139</f>
        <v>1394.08</v>
      </c>
      <c r="E137" s="243">
        <f>'[14]СП-1(н.о.)'!E139</f>
        <v>586.41999999999996</v>
      </c>
      <c r="F137" s="243">
        <f>'[14]СП-1(н.о.)'!F139</f>
        <v>0</v>
      </c>
      <c r="G137" s="243">
        <f>'[14]СП-1(н.о.)'!G139</f>
        <v>0</v>
      </c>
      <c r="H137" s="243">
        <f>'[14]СП-1(н.о.)'!H139</f>
        <v>0</v>
      </c>
      <c r="I137" s="243">
        <f>'[14]СП-1(н.о.)'!I139</f>
        <v>0</v>
      </c>
    </row>
    <row r="138" spans="1:9" ht="38.25" x14ac:dyDescent="0.2">
      <c r="A138" s="244" t="str">
        <f>'[14]СП-1(н.о.)'!A140</f>
        <v>Осигурување од одговорност на осигурително брокерски друштва и друштва за застапување во осигурувањето</v>
      </c>
      <c r="B138" s="242" t="str">
        <f>'[14]СП-1(н.о.)'!B140</f>
        <v>1311</v>
      </c>
      <c r="C138" s="243">
        <f>'[14]СП-1(н.о.)'!C140</f>
        <v>40</v>
      </c>
      <c r="D138" s="243">
        <f>'[14]СП-1(н.о.)'!D140</f>
        <v>1955</v>
      </c>
      <c r="E138" s="243">
        <f>'[14]СП-1(н.о.)'!E140</f>
        <v>859</v>
      </c>
      <c r="F138" s="243">
        <f>'[14]СП-1(н.о.)'!F140</f>
        <v>0</v>
      </c>
      <c r="G138" s="243">
        <f>'[14]СП-1(н.о.)'!G140</f>
        <v>0</v>
      </c>
      <c r="H138" s="243">
        <f>'[14]СП-1(н.о.)'!H140</f>
        <v>0</v>
      </c>
      <c r="I138" s="243">
        <f>'[14]СП-1(н.о.)'!I140</f>
        <v>0</v>
      </c>
    </row>
    <row r="139" spans="1:9" x14ac:dyDescent="0.2">
      <c r="A139" s="244" t="str">
        <f>'[14]СП-1(н.о.)'!A141</f>
        <v>Осигурување од одговорност на стечајни управители</v>
      </c>
      <c r="B139" s="242" t="str">
        <f>'[14]СП-1(н.о.)'!B141</f>
        <v>1312</v>
      </c>
      <c r="C139" s="243">
        <f>'[14]СП-1(н.о.)'!C141</f>
        <v>204</v>
      </c>
      <c r="D139" s="243">
        <f>'[14]СП-1(н.о.)'!D141</f>
        <v>1364.11</v>
      </c>
      <c r="E139" s="243">
        <f>'[14]СП-1(н.о.)'!E141</f>
        <v>673.93</v>
      </c>
      <c r="F139" s="243">
        <f>'[14]СП-1(н.о.)'!F141</f>
        <v>0</v>
      </c>
      <c r="G139" s="243">
        <f>'[14]СП-1(н.о.)'!G141</f>
        <v>0</v>
      </c>
      <c r="H139" s="243">
        <f>'[14]СП-1(н.о.)'!H141</f>
        <v>0</v>
      </c>
      <c r="I139" s="243">
        <f>'[14]СП-1(н.о.)'!I141</f>
        <v>0</v>
      </c>
    </row>
    <row r="140" spans="1:9" ht="25.5" x14ac:dyDescent="0.2">
      <c r="A140" s="244" t="str">
        <f>'[14]СП-1(н.о.)'!A142</f>
        <v>Осигурување од одговорност на шпедитери во домашен превоз</v>
      </c>
      <c r="B140" s="242" t="str">
        <f>'[14]СП-1(н.о.)'!B142</f>
        <v>1313</v>
      </c>
      <c r="C140" s="243">
        <f>'[14]СП-1(н.о.)'!C142</f>
        <v>6</v>
      </c>
      <c r="D140" s="243">
        <f>'[14]СП-1(н.о.)'!D142</f>
        <v>136.78</v>
      </c>
      <c r="E140" s="243">
        <f>'[14]СП-1(н.о.)'!E142</f>
        <v>83.66</v>
      </c>
      <c r="F140" s="243">
        <f>'[14]СП-1(н.о.)'!F142</f>
        <v>1</v>
      </c>
      <c r="G140" s="243">
        <f>'[14]СП-1(н.о.)'!G142</f>
        <v>51</v>
      </c>
      <c r="H140" s="243">
        <f>'[14]СП-1(н.о.)'!H142</f>
        <v>0</v>
      </c>
      <c r="I140" s="243">
        <f>'[14]СП-1(н.о.)'!I142</f>
        <v>0</v>
      </c>
    </row>
    <row r="141" spans="1:9" ht="25.5" x14ac:dyDescent="0.2">
      <c r="A141" s="244" t="str">
        <f>'[14]СП-1(н.о.)'!A143</f>
        <v>Осигурување од одговорност на шпедитери во меѓународен превоз</v>
      </c>
      <c r="B141" s="242" t="str">
        <f>'[14]СП-1(н.о.)'!B143</f>
        <v>1314</v>
      </c>
      <c r="C141" s="243">
        <f>'[14]СП-1(н.о.)'!C143</f>
        <v>5</v>
      </c>
      <c r="D141" s="243">
        <f>'[14]СП-1(н.о.)'!D143</f>
        <v>610</v>
      </c>
      <c r="E141" s="243">
        <f>'[14]СП-1(н.о.)'!E143</f>
        <v>24</v>
      </c>
      <c r="F141" s="243">
        <f>'[14]СП-1(н.о.)'!F143</f>
        <v>0</v>
      </c>
      <c r="G141" s="243">
        <f>'[14]СП-1(н.о.)'!G143</f>
        <v>0</v>
      </c>
      <c r="H141" s="243">
        <f>'[14]СП-1(н.о.)'!H143</f>
        <v>0</v>
      </c>
      <c r="I141" s="243">
        <f>'[14]СП-1(н.о.)'!I143</f>
        <v>0</v>
      </c>
    </row>
    <row r="142" spans="1:9" ht="25.5" x14ac:dyDescent="0.2">
      <c r="A142" s="244" t="str">
        <f>'[14]СП-1(н.о.)'!A144</f>
        <v>Осигурување од одговорност на издавачи на сертификати</v>
      </c>
      <c r="B142" s="242" t="str">
        <f>'[14]СП-1(н.о.)'!B144</f>
        <v>1315</v>
      </c>
      <c r="C142" s="243">
        <f>'[14]СП-1(н.о.)'!C144</f>
        <v>0</v>
      </c>
      <c r="D142" s="243">
        <f>'[14]СП-1(н.о.)'!D144</f>
        <v>0</v>
      </c>
      <c r="E142" s="243">
        <f>'[14]СП-1(н.о.)'!E144</f>
        <v>0</v>
      </c>
      <c r="F142" s="243">
        <f>'[14]СП-1(н.о.)'!F144</f>
        <v>0</v>
      </c>
      <c r="G142" s="243">
        <f>'[14]СП-1(н.о.)'!G144</f>
        <v>0</v>
      </c>
      <c r="H142" s="243">
        <f>'[14]СП-1(н.о.)'!H144</f>
        <v>0</v>
      </c>
      <c r="I142" s="243">
        <f>'[14]СП-1(н.о.)'!I144</f>
        <v>0</v>
      </c>
    </row>
    <row r="143" spans="1:9" ht="25.5" x14ac:dyDescent="0.2">
      <c r="A143" s="244" t="str">
        <f>'[14]СП-1(н.о.)'!A145</f>
        <v>Осигурување од одговорност за извршување на дејноста управување со недвижности</v>
      </c>
      <c r="B143" s="242" t="str">
        <f>'[14]СП-1(н.о.)'!B145</f>
        <v>1316</v>
      </c>
      <c r="C143" s="243">
        <f>'[14]СП-1(н.о.)'!C145</f>
        <v>0</v>
      </c>
      <c r="D143" s="243">
        <f>'[14]СП-1(н.о.)'!D145</f>
        <v>0</v>
      </c>
      <c r="E143" s="243">
        <f>'[14]СП-1(н.о.)'!E145</f>
        <v>0</v>
      </c>
      <c r="F143" s="243">
        <f>'[14]СП-1(н.о.)'!F145</f>
        <v>0</v>
      </c>
      <c r="G143" s="243">
        <f>'[14]СП-1(н.о.)'!G145</f>
        <v>0</v>
      </c>
      <c r="H143" s="243">
        <f>'[14]СП-1(н.о.)'!H145</f>
        <v>0</v>
      </c>
      <c r="I143" s="243">
        <f>'[14]СП-1(н.о.)'!I145</f>
        <v>0</v>
      </c>
    </row>
    <row r="144" spans="1:9" ht="25.5" x14ac:dyDescent="0.2">
      <c r="A144" s="244" t="str">
        <f>'[14]СП-1(н.о.)'!A146</f>
        <v>Осигурување од одговорност за извршување на лекарска, стоматолошка и фармацевтска дејност</v>
      </c>
      <c r="B144" s="242" t="str">
        <f>'[14]СП-1(н.о.)'!B146</f>
        <v>1317</v>
      </c>
      <c r="C144" s="243">
        <f>'[14]СП-1(н.о.)'!C146</f>
        <v>3469</v>
      </c>
      <c r="D144" s="243">
        <f>'[14]СП-1(н.о.)'!D146</f>
        <v>11353.1</v>
      </c>
      <c r="E144" s="243">
        <f>'[14]СП-1(н.о.)'!E146</f>
        <v>5506.18</v>
      </c>
      <c r="F144" s="243">
        <f>'[14]СП-1(н.о.)'!F146</f>
        <v>0</v>
      </c>
      <c r="G144" s="243">
        <f>'[14]СП-1(н.о.)'!G146</f>
        <v>16</v>
      </c>
      <c r="H144" s="243">
        <f>'[14]СП-1(н.о.)'!H146</f>
        <v>10</v>
      </c>
      <c r="I144" s="243">
        <f>'[14]СП-1(н.о.)'!I146</f>
        <v>9841</v>
      </c>
    </row>
    <row r="145" spans="1:9" ht="25.5" x14ac:dyDescent="0.2">
      <c r="A145" s="244" t="str">
        <f>'[14]СП-1(н.о.)'!A147</f>
        <v>Осигурување од одговорност за вршење туристичка дејност</v>
      </c>
      <c r="B145" s="242" t="str">
        <f>'[14]СП-1(н.о.)'!B147</f>
        <v>1318</v>
      </c>
      <c r="C145" s="243">
        <f>'[14]СП-1(н.о.)'!C147</f>
        <v>139</v>
      </c>
      <c r="D145" s="243">
        <f>'[14]СП-1(н.о.)'!D147</f>
        <v>3073.09</v>
      </c>
      <c r="E145" s="243">
        <f>'[14]СП-1(н.о.)'!E147</f>
        <v>1423.36</v>
      </c>
      <c r="F145" s="243">
        <f>'[14]СП-1(н.о.)'!F147</f>
        <v>1</v>
      </c>
      <c r="G145" s="243">
        <f>'[14]СП-1(н.о.)'!G147</f>
        <v>48</v>
      </c>
      <c r="H145" s="243">
        <f>'[14]СП-1(н.о.)'!H147</f>
        <v>5</v>
      </c>
      <c r="I145" s="243">
        <f>'[14]СП-1(н.о.)'!I147</f>
        <v>498</v>
      </c>
    </row>
    <row r="146" spans="1:9" ht="25.5" x14ac:dyDescent="0.2">
      <c r="A146" s="244" t="str">
        <f>'[14]СП-1(н.о.)'!A148</f>
        <v>Останати осигурувања од професионална одговорност</v>
      </c>
      <c r="B146" s="242" t="str">
        <f>'[14]СП-1(н.о.)'!B148</f>
        <v>1388</v>
      </c>
      <c r="C146" s="243">
        <f>'[14]СП-1(н.о.)'!C148</f>
        <v>2098</v>
      </c>
      <c r="D146" s="243">
        <f>'[14]СП-1(н.о.)'!D148</f>
        <v>22999.51</v>
      </c>
      <c r="E146" s="243">
        <f>'[14]СП-1(н.о.)'!E148</f>
        <v>11464.05</v>
      </c>
      <c r="F146" s="243">
        <f>'[14]СП-1(н.о.)'!F148</f>
        <v>5</v>
      </c>
      <c r="G146" s="243">
        <f>'[14]СП-1(н.о.)'!G148</f>
        <v>1283</v>
      </c>
      <c r="H146" s="243">
        <f>'[14]СП-1(н.о.)'!H148</f>
        <v>13</v>
      </c>
      <c r="I146" s="243">
        <f>'[14]СП-1(н.о.)'!I148</f>
        <v>3310</v>
      </c>
    </row>
    <row r="147" spans="1:9" x14ac:dyDescent="0.2">
      <c r="A147" s="244" t="str">
        <f>'[14]СП-1(н.о.)'!A149</f>
        <v>Останато општо осигурување од одговорност</v>
      </c>
      <c r="B147" s="242" t="str">
        <f>'[14]СП-1(н.о.)'!B149</f>
        <v>1399</v>
      </c>
      <c r="C147" s="243">
        <f>'[14]СП-1(н.о.)'!C149</f>
        <v>1788</v>
      </c>
      <c r="D147" s="243">
        <f>'[14]СП-1(н.о.)'!D149</f>
        <v>31565.360000000001</v>
      </c>
      <c r="E147" s="243">
        <f>'[14]СП-1(н.о.)'!E149</f>
        <v>11307.04</v>
      </c>
      <c r="F147" s="243">
        <f>'[14]СП-1(н.о.)'!F149</f>
        <v>67</v>
      </c>
      <c r="G147" s="243">
        <f>'[14]СП-1(н.о.)'!G149</f>
        <v>1077.99</v>
      </c>
      <c r="H147" s="243">
        <f>'[14]СП-1(н.о.)'!H149</f>
        <v>25</v>
      </c>
      <c r="I147" s="243">
        <f>'[14]СП-1(н.о.)'!I149</f>
        <v>13059</v>
      </c>
    </row>
    <row r="148" spans="1:9" x14ac:dyDescent="0.2">
      <c r="A148" s="244" t="str">
        <f>'[14]СП-1(н.о.)'!A150</f>
        <v>КЛАСА 14 - Осигурување на кредити</v>
      </c>
      <c r="B148" s="242" t="str">
        <f>'[14]СП-1(н.о.)'!B150</f>
        <v>14</v>
      </c>
      <c r="C148" s="243">
        <f>'[14]СП-1(н.о.)'!C150</f>
        <v>5495</v>
      </c>
      <c r="D148" s="243">
        <f>'[14]СП-1(н.о.)'!D150</f>
        <v>25158</v>
      </c>
      <c r="E148" s="243">
        <f>'[14]СП-1(н.о.)'!E150</f>
        <v>8238</v>
      </c>
      <c r="F148" s="243">
        <f>'[14]СП-1(н.о.)'!F150</f>
        <v>0</v>
      </c>
      <c r="G148" s="243">
        <f>'[14]СП-1(н.о.)'!G150</f>
        <v>0</v>
      </c>
      <c r="H148" s="243">
        <f>'[14]СП-1(н.о.)'!H150</f>
        <v>0</v>
      </c>
      <c r="I148" s="243">
        <f>'[14]СП-1(н.о.)'!I150</f>
        <v>0</v>
      </c>
    </row>
    <row r="149" spans="1:9" ht="25.5" x14ac:dyDescent="0.2">
      <c r="A149" s="244" t="str">
        <f>'[14]СП-1(н.о.)'!A151</f>
        <v>Осигурување на кредити и заеми дадени на физички лица</v>
      </c>
      <c r="B149" s="242" t="str">
        <f>'[14]СП-1(н.о.)'!B151</f>
        <v>1401</v>
      </c>
      <c r="C149" s="243">
        <f>'[14]СП-1(н.о.)'!C151</f>
        <v>5173</v>
      </c>
      <c r="D149" s="243">
        <f>'[14]СП-1(н.о.)'!D151</f>
        <v>9778</v>
      </c>
      <c r="E149" s="243">
        <f>'[14]СП-1(н.о.)'!E151</f>
        <v>6353</v>
      </c>
      <c r="F149" s="243">
        <f>'[14]СП-1(н.о.)'!F151</f>
        <v>0</v>
      </c>
      <c r="G149" s="243">
        <f>'[14]СП-1(н.о.)'!G151</f>
        <v>0</v>
      </c>
      <c r="H149" s="243">
        <f>'[14]СП-1(н.о.)'!H151</f>
        <v>0</v>
      </c>
      <c r="I149" s="243">
        <f>'[14]СП-1(н.о.)'!I151</f>
        <v>0</v>
      </c>
    </row>
    <row r="150" spans="1:9" ht="25.5" x14ac:dyDescent="0.2">
      <c r="A150" s="244" t="str">
        <f>'[14]СП-1(н.о.)'!A152</f>
        <v>Осигурување на кредити и заеми дадени на правни лица</v>
      </c>
      <c r="B150" s="242" t="str">
        <f>'[14]СП-1(н.о.)'!B152</f>
        <v>1402</v>
      </c>
      <c r="C150" s="243">
        <f>'[14]СП-1(н.о.)'!C152</f>
        <v>0</v>
      </c>
      <c r="D150" s="243">
        <f>'[14]СП-1(н.о.)'!D152</f>
        <v>0</v>
      </c>
      <c r="E150" s="243">
        <f>'[14]СП-1(н.о.)'!E152</f>
        <v>0</v>
      </c>
      <c r="F150" s="243">
        <f>'[14]СП-1(н.о.)'!F152</f>
        <v>0</v>
      </c>
      <c r="G150" s="243">
        <f>'[14]СП-1(н.о.)'!G152</f>
        <v>0</v>
      </c>
      <c r="H150" s="243">
        <f>'[14]СП-1(н.о.)'!H152</f>
        <v>0</v>
      </c>
      <c r="I150" s="243">
        <f>'[14]СП-1(н.о.)'!I152</f>
        <v>0</v>
      </c>
    </row>
    <row r="151" spans="1:9" ht="25.5" x14ac:dyDescent="0.2">
      <c r="A151" s="244" t="str">
        <f>'[14]СП-1(н.о.)'!A153</f>
        <v>Осигурувања на побарувања од работи на финансиски лизинг</v>
      </c>
      <c r="B151" s="242" t="str">
        <f>'[14]СП-1(н.о.)'!B153</f>
        <v>1403</v>
      </c>
      <c r="C151" s="243">
        <f>'[14]СП-1(н.о.)'!C153</f>
        <v>0</v>
      </c>
      <c r="D151" s="243">
        <f>'[14]СП-1(н.о.)'!D153</f>
        <v>0</v>
      </c>
      <c r="E151" s="243">
        <f>'[14]СП-1(н.о.)'!E153</f>
        <v>0</v>
      </c>
      <c r="F151" s="243">
        <f>'[14]СП-1(н.о.)'!F153</f>
        <v>0</v>
      </c>
      <c r="G151" s="243">
        <f>'[14]СП-1(н.о.)'!G153</f>
        <v>0</v>
      </c>
      <c r="H151" s="243">
        <f>'[14]СП-1(н.о.)'!H153</f>
        <v>0</v>
      </c>
      <c r="I151" s="243">
        <f>'[14]СП-1(н.о.)'!I153</f>
        <v>0</v>
      </c>
    </row>
    <row r="152" spans="1:9" x14ac:dyDescent="0.2">
      <c r="A152" s="244" t="str">
        <f>'[14]СП-1(н.о.)'!A154</f>
        <v>Останати осигурувања на кредити</v>
      </c>
      <c r="B152" s="242" t="str">
        <f>'[14]СП-1(н.о.)'!B154</f>
        <v>1499</v>
      </c>
      <c r="C152" s="243">
        <f>'[14]СП-1(н.о.)'!C154</f>
        <v>322</v>
      </c>
      <c r="D152" s="243">
        <f>'[14]СП-1(н.о.)'!D154</f>
        <v>15380.08</v>
      </c>
      <c r="E152" s="243">
        <f>'[14]СП-1(н.о.)'!E154</f>
        <v>1885.09</v>
      </c>
      <c r="F152" s="243">
        <f>'[14]СП-1(н.о.)'!F154</f>
        <v>0</v>
      </c>
      <c r="G152" s="243">
        <f>'[14]СП-1(н.о.)'!G154</f>
        <v>0</v>
      </c>
      <c r="H152" s="243">
        <f>'[14]СП-1(н.о.)'!H154</f>
        <v>0</v>
      </c>
      <c r="I152" s="243">
        <f>'[14]СП-1(н.о.)'!I154</f>
        <v>0</v>
      </c>
    </row>
    <row r="153" spans="1:9" x14ac:dyDescent="0.2">
      <c r="A153" s="244" t="str">
        <f>'[14]СП-1(н.о.)'!A155</f>
        <v>КЛАСА 15 - Осигурување на гаранции</v>
      </c>
      <c r="B153" s="242" t="str">
        <f>'[14]СП-1(н.о.)'!B155</f>
        <v>15</v>
      </c>
      <c r="C153" s="243">
        <f>'[14]СП-1(н.о.)'!C155</f>
        <v>158</v>
      </c>
      <c r="D153" s="243">
        <f>'[14]СП-1(н.о.)'!D155</f>
        <v>536</v>
      </c>
      <c r="E153" s="243">
        <f>'[14]СП-1(н.о.)'!E155</f>
        <v>349</v>
      </c>
      <c r="F153" s="243">
        <f>'[14]СП-1(н.о.)'!F155</f>
        <v>0</v>
      </c>
      <c r="G153" s="243">
        <f>'[14]СП-1(н.о.)'!G155</f>
        <v>0</v>
      </c>
      <c r="H153" s="243">
        <f>'[14]СП-1(н.о.)'!H155</f>
        <v>0</v>
      </c>
      <c r="I153" s="243">
        <f>'[14]СП-1(н.о.)'!I155</f>
        <v>0</v>
      </c>
    </row>
    <row r="154" spans="1:9" x14ac:dyDescent="0.2">
      <c r="A154" s="244" t="str">
        <f>'[14]СП-1(н.о.)'!A156</f>
        <v>Осигурување на гаранции за ТИР карнети</v>
      </c>
      <c r="B154" s="242" t="str">
        <f>'[14]СП-1(н.о.)'!B156</f>
        <v>1501</v>
      </c>
      <c r="C154" s="243">
        <f>'[14]СП-1(н.о.)'!C156</f>
        <v>148</v>
      </c>
      <c r="D154" s="243">
        <f>'[14]СП-1(н.о.)'!D156</f>
        <v>335.99</v>
      </c>
      <c r="E154" s="243">
        <f>'[14]СП-1(н.о.)'!E156</f>
        <v>165.15</v>
      </c>
      <c r="F154" s="243">
        <f>'[14]СП-1(н.о.)'!F156</f>
        <v>0</v>
      </c>
      <c r="G154" s="243">
        <f>'[14]СП-1(н.о.)'!G156</f>
        <v>0</v>
      </c>
      <c r="H154" s="243">
        <f>'[14]СП-1(н.о.)'!H156</f>
        <v>0</v>
      </c>
      <c r="I154" s="243">
        <f>'[14]СП-1(н.о.)'!I156</f>
        <v>0</v>
      </c>
    </row>
    <row r="155" spans="1:9" x14ac:dyDescent="0.2">
      <c r="A155" s="244" t="str">
        <f>'[14]СП-1(н.о.)'!A157</f>
        <v>Останати осигурувања на гаранции</v>
      </c>
      <c r="B155" s="242" t="str">
        <f>'[14]СП-1(н.о.)'!B157</f>
        <v>1599</v>
      </c>
      <c r="C155" s="243">
        <f>'[14]СП-1(н.о.)'!C157</f>
        <v>10</v>
      </c>
      <c r="D155" s="243">
        <f>'[14]СП-1(н.о.)'!D157</f>
        <v>200</v>
      </c>
      <c r="E155" s="243">
        <f>'[14]СП-1(н.о.)'!E157</f>
        <v>184</v>
      </c>
      <c r="F155" s="243">
        <f>'[14]СП-1(н.о.)'!F157</f>
        <v>0</v>
      </c>
      <c r="G155" s="243">
        <f>'[14]СП-1(н.о.)'!G157</f>
        <v>0</v>
      </c>
      <c r="H155" s="243">
        <f>'[14]СП-1(н.о.)'!H157</f>
        <v>0</v>
      </c>
      <c r="I155" s="243">
        <f>'[14]СП-1(н.о.)'!I157</f>
        <v>0</v>
      </c>
    </row>
    <row r="156" spans="1:9" x14ac:dyDescent="0.2">
      <c r="A156" s="244" t="str">
        <f>'[14]СП-1(н.о.)'!A158</f>
        <v>КЛАСА 16 - Осигурување од финансиски загуби</v>
      </c>
      <c r="B156" s="242" t="str">
        <f>'[14]СП-1(н.о.)'!B158</f>
        <v>16</v>
      </c>
      <c r="C156" s="243">
        <f>'[14]СП-1(н.о.)'!C158</f>
        <v>1354</v>
      </c>
      <c r="D156" s="243">
        <f>'[14]СП-1(н.о.)'!D158</f>
        <v>64478</v>
      </c>
      <c r="E156" s="243">
        <f>'[14]СП-1(н.о.)'!E158</f>
        <v>22099</v>
      </c>
      <c r="F156" s="243">
        <f>'[14]СП-1(н.о.)'!F158</f>
        <v>19</v>
      </c>
      <c r="G156" s="243">
        <f>'[14]СП-1(н.о.)'!G158</f>
        <v>8961</v>
      </c>
      <c r="H156" s="243">
        <f>'[14]СП-1(н.о.)'!H158</f>
        <v>3</v>
      </c>
      <c r="I156" s="243">
        <f>'[14]СП-1(н.о.)'!I158</f>
        <v>169</v>
      </c>
    </row>
    <row r="157" spans="1:9" ht="25.5" x14ac:dyDescent="0.2">
      <c r="A157" s="244" t="str">
        <f>'[14]СП-1(н.о.)'!A159</f>
        <v>Осигурување на загубен приход поради ризик од пожар и други опасности</v>
      </c>
      <c r="B157" s="242" t="str">
        <f>'[14]СП-1(н.о.)'!B159</f>
        <v>1601</v>
      </c>
      <c r="C157" s="243">
        <f>'[14]СП-1(н.о.)'!C159</f>
        <v>1218</v>
      </c>
      <c r="D157" s="243">
        <f>'[14]СП-1(н.о.)'!D159</f>
        <v>61306.29</v>
      </c>
      <c r="E157" s="243">
        <f>'[14]СП-1(н.о.)'!E159</f>
        <v>20187.05</v>
      </c>
      <c r="F157" s="243">
        <f>'[14]СП-1(н.о.)'!F159</f>
        <v>4</v>
      </c>
      <c r="G157" s="243">
        <f>'[14]СП-1(н.о.)'!G159</f>
        <v>3758</v>
      </c>
      <c r="H157" s="243">
        <f>'[14]СП-1(н.о.)'!H159</f>
        <v>3</v>
      </c>
      <c r="I157" s="243">
        <f>'[14]СП-1(н.о.)'!I159</f>
        <v>169</v>
      </c>
    </row>
    <row r="158" spans="1:9" ht="25.5" x14ac:dyDescent="0.2">
      <c r="A158" s="244" t="str">
        <f>'[14]СП-1(н.о.)'!A160</f>
        <v>Осигурување на загубен приход поради неспособност за вршење на работна дејност</v>
      </c>
      <c r="B158" s="242" t="str">
        <f>'[14]СП-1(н.о.)'!B160</f>
        <v>1602</v>
      </c>
      <c r="C158" s="243">
        <f>'[14]СП-1(н.о.)'!C160</f>
        <v>0</v>
      </c>
      <c r="D158" s="243">
        <f>'[14]СП-1(н.о.)'!D160</f>
        <v>0</v>
      </c>
      <c r="E158" s="243">
        <f>'[14]СП-1(н.о.)'!E160</f>
        <v>0</v>
      </c>
      <c r="F158" s="243">
        <f>'[14]СП-1(н.о.)'!F160</f>
        <v>0</v>
      </c>
      <c r="G158" s="243">
        <f>'[14]СП-1(н.о.)'!G160</f>
        <v>0</v>
      </c>
      <c r="H158" s="243">
        <f>'[14]СП-1(н.о.)'!H160</f>
        <v>0</v>
      </c>
      <c r="I158" s="243">
        <f>'[14]СП-1(н.о.)'!I160</f>
        <v>0</v>
      </c>
    </row>
    <row r="159" spans="1:9" ht="25.5" x14ac:dyDescent="0.2">
      <c r="A159" s="244" t="str">
        <f>'[14]СП-1(н.о.)'!A161</f>
        <v>Осигурување на штети поради откуп на фалсификувани странски средства за плаќање</v>
      </c>
      <c r="B159" s="242" t="str">
        <f>'[14]СП-1(н.о.)'!B161</f>
        <v>1603</v>
      </c>
      <c r="C159" s="243">
        <f>'[14]СП-1(н.о.)'!C161</f>
        <v>93</v>
      </c>
      <c r="D159" s="243">
        <f>'[14]СП-1(н.о.)'!D161</f>
        <v>347.43</v>
      </c>
      <c r="E159" s="243">
        <f>'[14]СП-1(н.о.)'!E161</f>
        <v>139.49</v>
      </c>
      <c r="F159" s="243">
        <f>'[14]СП-1(н.о.)'!F161</f>
        <v>13</v>
      </c>
      <c r="G159" s="243">
        <f>'[14]СП-1(н.о.)'!G161</f>
        <v>73</v>
      </c>
      <c r="H159" s="243">
        <f>'[14]СП-1(н.о.)'!H161</f>
        <v>0</v>
      </c>
      <c r="I159" s="243">
        <f>'[14]СП-1(н.о.)'!I161</f>
        <v>0</v>
      </c>
    </row>
    <row r="160" spans="1:9" x14ac:dyDescent="0.2">
      <c r="A160" s="244" t="str">
        <f>'[14]СП-1(н.о.)'!A162</f>
        <v>Осигурување од откажување на настани и приредби</v>
      </c>
      <c r="B160" s="242" t="str">
        <f>'[14]СП-1(н.о.)'!B162</f>
        <v>1604</v>
      </c>
      <c r="C160" s="243">
        <f>'[14]СП-1(н.о.)'!C162</f>
        <v>0</v>
      </c>
      <c r="D160" s="243">
        <f>'[14]СП-1(н.о.)'!D162</f>
        <v>0</v>
      </c>
      <c r="E160" s="243">
        <f>'[14]СП-1(н.о.)'!E162</f>
        <v>0</v>
      </c>
      <c r="F160" s="243">
        <f>'[14]СП-1(н.о.)'!F162</f>
        <v>0</v>
      </c>
      <c r="G160" s="243">
        <f>'[14]СП-1(н.о.)'!G162</f>
        <v>0</v>
      </c>
      <c r="H160" s="243">
        <f>'[14]СП-1(н.о.)'!H162</f>
        <v>0</v>
      </c>
      <c r="I160" s="243">
        <f>'[14]СП-1(н.о.)'!I162</f>
        <v>0</v>
      </c>
    </row>
    <row r="161" spans="1:9" x14ac:dyDescent="0.2">
      <c r="A161" s="244" t="str">
        <f>'[14]СП-1(н.о.)'!A163</f>
        <v>Останати осигурувања на финансиски загуби</v>
      </c>
      <c r="B161" s="242" t="str">
        <f>'[14]СП-1(н.о.)'!B163</f>
        <v>1699</v>
      </c>
      <c r="C161" s="243">
        <f>'[14]СП-1(н.о.)'!C163</f>
        <v>43</v>
      </c>
      <c r="D161" s="243">
        <f>'[14]СП-1(н.о.)'!D163</f>
        <v>2824.17</v>
      </c>
      <c r="E161" s="243">
        <f>'[14]СП-1(н.о.)'!E163</f>
        <v>1772.62</v>
      </c>
      <c r="F161" s="243">
        <f>'[14]СП-1(н.о.)'!F163</f>
        <v>2</v>
      </c>
      <c r="G161" s="243">
        <f>'[14]СП-1(н.о.)'!G163</f>
        <v>5130.49</v>
      </c>
      <c r="H161" s="243">
        <f>'[14]СП-1(н.о.)'!H163</f>
        <v>0</v>
      </c>
      <c r="I161" s="243">
        <f>'[14]СП-1(н.о.)'!I163</f>
        <v>0</v>
      </c>
    </row>
    <row r="162" spans="1:9" x14ac:dyDescent="0.2">
      <c r="A162" s="244" t="str">
        <f>'[14]СП-1(н.о.)'!A164</f>
        <v>КЛАСА 17 - Осигурување на правна заштита</v>
      </c>
      <c r="B162" s="242" t="str">
        <f>'[14]СП-1(н.о.)'!B164</f>
        <v>17</v>
      </c>
      <c r="C162" s="243">
        <f>'[14]СП-1(н.о.)'!C164</f>
        <v>7</v>
      </c>
      <c r="D162" s="243">
        <f>'[14]СП-1(н.о.)'!D164</f>
        <v>8</v>
      </c>
      <c r="E162" s="243">
        <f>'[14]СП-1(н.о.)'!E164</f>
        <v>3</v>
      </c>
      <c r="F162" s="243">
        <f>'[14]СП-1(н.о.)'!F164</f>
        <v>0</v>
      </c>
      <c r="G162" s="243">
        <f>'[14]СП-1(н.о.)'!G164</f>
        <v>0</v>
      </c>
      <c r="H162" s="243">
        <f>'[14]СП-1(н.о.)'!H164</f>
        <v>0</v>
      </c>
      <c r="I162" s="243">
        <f>'[14]СП-1(н.о.)'!I164</f>
        <v>0</v>
      </c>
    </row>
    <row r="163" spans="1:9" ht="25.5" x14ac:dyDescent="0.2">
      <c r="A163" s="244" t="str">
        <f>'[14]СП-1(н.о.)'!A165</f>
        <v>Осигурување на трошоци за правна помош и судски спорови</v>
      </c>
      <c r="B163" s="242" t="str">
        <f>'[14]СП-1(н.о.)'!B165</f>
        <v>1701</v>
      </c>
      <c r="C163" s="243">
        <f>'[14]СП-1(н.о.)'!C165</f>
        <v>7</v>
      </c>
      <c r="D163" s="243">
        <f>'[14]СП-1(н.о.)'!D165</f>
        <v>8</v>
      </c>
      <c r="E163" s="243">
        <f>'[14]СП-1(н.о.)'!E165</f>
        <v>3</v>
      </c>
      <c r="F163" s="243">
        <f>'[14]СП-1(н.о.)'!F165</f>
        <v>0</v>
      </c>
      <c r="G163" s="243">
        <f>'[14]СП-1(н.о.)'!G165</f>
        <v>0</v>
      </c>
      <c r="H163" s="243">
        <f>'[14]СП-1(н.о.)'!H165</f>
        <v>0</v>
      </c>
      <c r="I163" s="243">
        <f>'[14]СП-1(н.о.)'!I165</f>
        <v>0</v>
      </c>
    </row>
    <row r="164" spans="1:9" x14ac:dyDescent="0.2">
      <c r="A164" s="244" t="str">
        <f>'[14]СП-1(н.о.)'!A166</f>
        <v>Останати осигурувања на правна заштита</v>
      </c>
      <c r="B164" s="242" t="str">
        <f>'[14]СП-1(н.о.)'!B166</f>
        <v>1799</v>
      </c>
      <c r="C164" s="243">
        <f>'[14]СП-1(н.о.)'!C166</f>
        <v>0</v>
      </c>
      <c r="D164" s="243">
        <f>'[14]СП-1(н.о.)'!D166</f>
        <v>0</v>
      </c>
      <c r="E164" s="243">
        <f>'[14]СП-1(н.о.)'!E166</f>
        <v>0</v>
      </c>
      <c r="F164" s="243">
        <f>'[14]СП-1(н.о.)'!F166</f>
        <v>0</v>
      </c>
      <c r="G164" s="243">
        <f>'[14]СП-1(н.о.)'!G166</f>
        <v>0</v>
      </c>
      <c r="H164" s="243">
        <f>'[14]СП-1(н.о.)'!H166</f>
        <v>0</v>
      </c>
      <c r="I164" s="243">
        <f>'[14]СП-1(н.о.)'!I166</f>
        <v>0</v>
      </c>
    </row>
    <row r="165" spans="1:9" x14ac:dyDescent="0.2">
      <c r="A165" s="244" t="str">
        <f>'[14]СП-1(н.о.)'!A167</f>
        <v>КЛАСА 18 - Осигурување на туристичка помош</v>
      </c>
      <c r="B165" s="242" t="str">
        <f>'[14]СП-1(н.о.)'!B167</f>
        <v>18</v>
      </c>
      <c r="C165" s="243">
        <f>'[14]СП-1(н.о.)'!C167</f>
        <v>117545</v>
      </c>
      <c r="D165" s="243">
        <f>'[14]СП-1(н.о.)'!D167</f>
        <v>76325</v>
      </c>
      <c r="E165" s="243">
        <f>'[14]СП-1(н.о.)'!E167</f>
        <v>18503</v>
      </c>
      <c r="F165" s="243">
        <f>'[14]СП-1(н.о.)'!F167</f>
        <v>2005</v>
      </c>
      <c r="G165" s="243">
        <f>'[14]СП-1(н.о.)'!G167</f>
        <v>48110</v>
      </c>
      <c r="H165" s="243">
        <f>'[14]СП-1(н.о.)'!H167</f>
        <v>391</v>
      </c>
      <c r="I165" s="243">
        <f>'[14]СП-1(н.о.)'!I167</f>
        <v>13670</v>
      </c>
    </row>
    <row r="166" spans="1:9" x14ac:dyDescent="0.2">
      <c r="A166" s="244" t="str">
        <f>'[14]СП-1(н.о.)'!A168</f>
        <v xml:space="preserve">Патничко осигурување </v>
      </c>
      <c r="B166" s="242" t="str">
        <f>'[14]СП-1(н.о.)'!B168</f>
        <v>1801</v>
      </c>
      <c r="C166" s="243">
        <f>'[14]СП-1(н.о.)'!C168</f>
        <v>112841</v>
      </c>
      <c r="D166" s="243">
        <f>'[14]СП-1(н.о.)'!D168</f>
        <v>72073.86</v>
      </c>
      <c r="E166" s="243">
        <f>'[14]СП-1(н.о.)'!E168</f>
        <v>16426.669999999998</v>
      </c>
      <c r="F166" s="243">
        <f>'[14]СП-1(н.о.)'!F168</f>
        <v>1833</v>
      </c>
      <c r="G166" s="243">
        <f>'[14]СП-1(н.о.)'!G168</f>
        <v>46597.62</v>
      </c>
      <c r="H166" s="243">
        <f>'[14]СП-1(н.о.)'!H168</f>
        <v>366</v>
      </c>
      <c r="I166" s="243">
        <f>'[14]СП-1(н.о.)'!I168</f>
        <v>13424.15</v>
      </c>
    </row>
    <row r="167" spans="1:9" ht="25.5" x14ac:dyDescent="0.2">
      <c r="A167" s="244" t="str">
        <f>'[14]СП-1(н.о.)'!A169</f>
        <v>Патничко осигурување за странци при патување или привремен престој во Р.Македонија</v>
      </c>
      <c r="B167" s="242" t="str">
        <f>'[14]СП-1(н.о.)'!B169</f>
        <v>1802</v>
      </c>
      <c r="C167" s="243">
        <f>'[14]СП-1(н.о.)'!C169</f>
        <v>410</v>
      </c>
      <c r="D167" s="243">
        <f>'[14]СП-1(н.о.)'!D169</f>
        <v>496</v>
      </c>
      <c r="E167" s="243">
        <f>'[14]СП-1(н.о.)'!E169</f>
        <v>225</v>
      </c>
      <c r="F167" s="243">
        <f>'[14]СП-1(н.о.)'!F169</f>
        <v>3</v>
      </c>
      <c r="G167" s="243">
        <f>'[14]СП-1(н.о.)'!G169</f>
        <v>46</v>
      </c>
      <c r="H167" s="243">
        <f>'[14]СП-1(н.о.)'!H169</f>
        <v>0</v>
      </c>
      <c r="I167" s="243">
        <f>'[14]СП-1(н.о.)'!I169</f>
        <v>0</v>
      </c>
    </row>
    <row r="168" spans="1:9" ht="25.5" x14ac:dyDescent="0.2">
      <c r="A168" s="244" t="str">
        <f>'[14]СП-1(н.о.)'!A170</f>
        <v>Осигурување од откажување на туристички патувања</v>
      </c>
      <c r="B168" s="242" t="str">
        <f>'[14]СП-1(н.о.)'!B170</f>
        <v>1803</v>
      </c>
      <c r="C168" s="243">
        <f>'[14]СП-1(н.о.)'!C170</f>
        <v>725</v>
      </c>
      <c r="D168" s="243">
        <f>'[14]СП-1(н.о.)'!D170</f>
        <v>353</v>
      </c>
      <c r="E168" s="243">
        <f>'[14]СП-1(н.о.)'!E170</f>
        <v>153</v>
      </c>
      <c r="F168" s="243">
        <f>'[14]СП-1(н.о.)'!F170</f>
        <v>6</v>
      </c>
      <c r="G168" s="243">
        <f>'[14]СП-1(н.о.)'!G170</f>
        <v>95</v>
      </c>
      <c r="H168" s="243">
        <f>'[14]СП-1(н.о.)'!H170</f>
        <v>0</v>
      </c>
      <c r="I168" s="243">
        <f>'[14]СП-1(н.о.)'!I170</f>
        <v>0</v>
      </c>
    </row>
    <row r="169" spans="1:9" x14ac:dyDescent="0.2">
      <c r="A169" s="244" t="str">
        <f>'[14]СП-1(н.о.)'!A171</f>
        <v>Останати осигурувања на туристичка помош</v>
      </c>
      <c r="B169" s="242" t="str">
        <f>'[14]СП-1(н.о.)'!B171</f>
        <v>1899</v>
      </c>
      <c r="C169" s="243">
        <f>'[14]СП-1(н.о.)'!C171</f>
        <v>3569</v>
      </c>
      <c r="D169" s="243">
        <f>'[14]СП-1(н.о.)'!D171</f>
        <v>3401.92</v>
      </c>
      <c r="E169" s="243">
        <f>'[14]СП-1(н.о.)'!E171</f>
        <v>1698.09</v>
      </c>
      <c r="F169" s="243">
        <f>'[14]СП-1(н.о.)'!F171</f>
        <v>163</v>
      </c>
      <c r="G169" s="243">
        <f>'[14]СП-1(н.о.)'!G171</f>
        <v>1371.64</v>
      </c>
      <c r="H169" s="243">
        <f>'[14]СП-1(н.о.)'!H171</f>
        <v>25</v>
      </c>
      <c r="I169" s="243">
        <f>'[14]СП-1(н.о.)'!I171</f>
        <v>246</v>
      </c>
    </row>
    <row r="170" spans="1:9" x14ac:dyDescent="0.2">
      <c r="A170" s="228" t="str">
        <f>'[14]СП-1(н.о.)'!A172</f>
        <v>ВКУПНО</v>
      </c>
      <c r="B170" s="232" t="str">
        <f>'[14]СП-1(н.о.)'!B172</f>
        <v>0000</v>
      </c>
      <c r="C170" s="230">
        <f>'[14]СП-1(н.о.)'!C172</f>
        <v>1143766</v>
      </c>
      <c r="D170" s="230">
        <f>'[14]СП-1(н.о.)'!D172</f>
        <v>8325404</v>
      </c>
      <c r="E170" s="230">
        <f>'[14]СП-1(н.о.)'!E172</f>
        <v>3801593</v>
      </c>
      <c r="F170" s="230">
        <f>'[14]СП-1(н.о.)'!F172</f>
        <v>64201</v>
      </c>
      <c r="G170" s="230">
        <f>'[14]СП-1(н.о.)'!G172</f>
        <v>3568611</v>
      </c>
      <c r="H170" s="230">
        <f>'[14]СП-1(н.о.)'!H172</f>
        <v>15754</v>
      </c>
      <c r="I170" s="230">
        <f>'[14]СП-1(н.о.)'!I172</f>
        <v>2888444</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391"/>
  <sheetViews>
    <sheetView workbookViewId="0">
      <selection activeCell="D11" sqref="D11"/>
    </sheetView>
  </sheetViews>
  <sheetFormatPr defaultRowHeight="15" x14ac:dyDescent="0.25"/>
  <cols>
    <col min="1" max="1" width="46" style="277" customWidth="1"/>
    <col min="2" max="2" width="10.5703125" style="278" customWidth="1"/>
    <col min="3" max="5" width="15.28515625" style="279" customWidth="1"/>
    <col min="6" max="35" width="9.140625" style="313"/>
  </cols>
  <sheetData>
    <row r="1" spans="1:5" ht="15" customHeight="1" x14ac:dyDescent="0.3">
      <c r="A1" s="397" t="s">
        <v>110</v>
      </c>
      <c r="B1" s="397"/>
      <c r="C1" s="397"/>
      <c r="D1" s="397"/>
      <c r="E1" s="397"/>
    </row>
    <row r="2" spans="1:5" ht="15" customHeight="1" thickBot="1" x14ac:dyDescent="0.35">
      <c r="A2" s="267"/>
      <c r="B2" s="267"/>
      <c r="C2" s="267"/>
      <c r="D2" s="267"/>
      <c r="E2" s="268" t="s">
        <v>111</v>
      </c>
    </row>
    <row r="3" spans="1:5" ht="32.25" customHeight="1" x14ac:dyDescent="0.25">
      <c r="A3" s="280" t="s">
        <v>112</v>
      </c>
      <c r="B3" s="281" t="s">
        <v>113</v>
      </c>
      <c r="C3" s="253" t="s">
        <v>114</v>
      </c>
      <c r="D3" s="253" t="s">
        <v>115</v>
      </c>
      <c r="E3" s="98" t="s">
        <v>40</v>
      </c>
    </row>
    <row r="4" spans="1:5" x14ac:dyDescent="0.25">
      <c r="A4" s="398" t="s">
        <v>116</v>
      </c>
      <c r="B4" s="399"/>
      <c r="C4" s="399"/>
      <c r="D4" s="399"/>
      <c r="E4" s="400"/>
    </row>
    <row r="5" spans="1:5" x14ac:dyDescent="0.25">
      <c r="A5" s="282" t="s">
        <v>117</v>
      </c>
      <c r="B5" s="269">
        <v>1</v>
      </c>
      <c r="C5" s="291">
        <f>'[9]14'!C5</f>
        <v>64187219.479999997</v>
      </c>
      <c r="D5" s="291">
        <f>'[9]14'!D5</f>
        <v>9825893</v>
      </c>
      <c r="E5" s="283">
        <f>C5+D5</f>
        <v>74013112.479999989</v>
      </c>
    </row>
    <row r="6" spans="1:5" x14ac:dyDescent="0.25">
      <c r="A6" s="284" t="s">
        <v>118</v>
      </c>
      <c r="B6" s="270">
        <v>2</v>
      </c>
      <c r="C6" s="291">
        <f>'[9]14'!C6</f>
        <v>0</v>
      </c>
      <c r="D6" s="291">
        <f>'[9]14'!D6</f>
        <v>0</v>
      </c>
      <c r="E6" s="283">
        <f t="shared" ref="E6:E69" si="0">C6+D6</f>
        <v>0</v>
      </c>
    </row>
    <row r="7" spans="1:5" x14ac:dyDescent="0.25">
      <c r="A7" s="284" t="s">
        <v>119</v>
      </c>
      <c r="B7" s="270">
        <v>3</v>
      </c>
      <c r="C7" s="291">
        <f>'[9]14'!C7</f>
        <v>64187219.479999997</v>
      </c>
      <c r="D7" s="291">
        <f>'[9]14'!D7</f>
        <v>9825893</v>
      </c>
      <c r="E7" s="283">
        <f t="shared" si="0"/>
        <v>74013112.479999989</v>
      </c>
    </row>
    <row r="8" spans="1:5" x14ac:dyDescent="0.25">
      <c r="A8" s="282" t="s">
        <v>120</v>
      </c>
      <c r="B8" s="269">
        <v>4</v>
      </c>
      <c r="C8" s="291">
        <f>'[9]14'!C8</f>
        <v>10847061461.370001</v>
      </c>
      <c r="D8" s="291">
        <f>'[9]14'!D8</f>
        <v>8264583764</v>
      </c>
      <c r="E8" s="283">
        <f t="shared" si="0"/>
        <v>19111645225.370003</v>
      </c>
    </row>
    <row r="9" spans="1:5" ht="24.75" x14ac:dyDescent="0.25">
      <c r="A9" s="282" t="s">
        <v>121</v>
      </c>
      <c r="B9" s="269">
        <v>5</v>
      </c>
      <c r="C9" s="291">
        <f>'[9]14'!C9</f>
        <v>1086614655.3499999</v>
      </c>
      <c r="D9" s="291">
        <f>'[9]14'!D9</f>
        <v>102237010</v>
      </c>
      <c r="E9" s="283">
        <f t="shared" si="0"/>
        <v>1188851665.3499999</v>
      </c>
    </row>
    <row r="10" spans="1:5" ht="24.75" x14ac:dyDescent="0.25">
      <c r="A10" s="285" t="s">
        <v>122</v>
      </c>
      <c r="B10" s="271">
        <v>6</v>
      </c>
      <c r="C10" s="291">
        <f>'[9]14'!C10</f>
        <v>658829737.35000002</v>
      </c>
      <c r="D10" s="291">
        <f>'[9]14'!D10</f>
        <v>82305799</v>
      </c>
      <c r="E10" s="283">
        <f t="shared" si="0"/>
        <v>741135536.35000002</v>
      </c>
    </row>
    <row r="11" spans="1:5" x14ac:dyDescent="0.25">
      <c r="A11" s="284" t="s">
        <v>123</v>
      </c>
      <c r="B11" s="270">
        <v>7</v>
      </c>
      <c r="C11" s="291">
        <f>'[9]14'!C11</f>
        <v>29184434</v>
      </c>
      <c r="D11" s="291">
        <f>'[9]14'!D11</f>
        <v>0</v>
      </c>
      <c r="E11" s="283">
        <f t="shared" si="0"/>
        <v>29184434</v>
      </c>
    </row>
    <row r="12" spans="1:5" x14ac:dyDescent="0.25">
      <c r="A12" s="284" t="s">
        <v>124</v>
      </c>
      <c r="B12" s="270">
        <v>8</v>
      </c>
      <c r="C12" s="291">
        <f>'[9]14'!C12</f>
        <v>629645303.35000002</v>
      </c>
      <c r="D12" s="291">
        <f>'[9]14'!D12</f>
        <v>82305799</v>
      </c>
      <c r="E12" s="283">
        <f t="shared" si="0"/>
        <v>711951102.35000002</v>
      </c>
    </row>
    <row r="13" spans="1:5" ht="24.75" x14ac:dyDescent="0.25">
      <c r="A13" s="285" t="s">
        <v>125</v>
      </c>
      <c r="B13" s="271">
        <v>9</v>
      </c>
      <c r="C13" s="291">
        <f>'[9]14'!C13</f>
        <v>427784918</v>
      </c>
      <c r="D13" s="291">
        <f>'[9]14'!D13</f>
        <v>19931211</v>
      </c>
      <c r="E13" s="283">
        <f t="shared" si="0"/>
        <v>447716129</v>
      </c>
    </row>
    <row r="14" spans="1:5" x14ac:dyDescent="0.25">
      <c r="A14" s="284" t="s">
        <v>126</v>
      </c>
      <c r="B14" s="270">
        <v>10</v>
      </c>
      <c r="C14" s="291">
        <f>'[9]14'!C14</f>
        <v>966763</v>
      </c>
      <c r="D14" s="291">
        <f>'[9]14'!D14</f>
        <v>0</v>
      </c>
      <c r="E14" s="283">
        <f t="shared" si="0"/>
        <v>966763</v>
      </c>
    </row>
    <row r="15" spans="1:5" x14ac:dyDescent="0.25">
      <c r="A15" s="284" t="s">
        <v>127</v>
      </c>
      <c r="B15" s="270">
        <v>11</v>
      </c>
      <c r="C15" s="291">
        <f>'[9]14'!C15</f>
        <v>426818155</v>
      </c>
      <c r="D15" s="291">
        <f>'[9]14'!D15</f>
        <v>19931211</v>
      </c>
      <c r="E15" s="283">
        <f t="shared" si="0"/>
        <v>446749366</v>
      </c>
    </row>
    <row r="16" spans="1:5" x14ac:dyDescent="0.25">
      <c r="A16" s="284" t="s">
        <v>128</v>
      </c>
      <c r="B16" s="270">
        <v>12</v>
      </c>
      <c r="C16" s="291">
        <f>'[9]14'!C16</f>
        <v>0</v>
      </c>
      <c r="D16" s="291">
        <f>'[9]14'!D16</f>
        <v>0</v>
      </c>
      <c r="E16" s="283">
        <f t="shared" si="0"/>
        <v>0</v>
      </c>
    </row>
    <row r="17" spans="1:5" ht="48.75" x14ac:dyDescent="0.25">
      <c r="A17" s="282" t="s">
        <v>129</v>
      </c>
      <c r="B17" s="269">
        <v>13</v>
      </c>
      <c r="C17" s="291">
        <f>'[9]14'!C17</f>
        <v>252403214</v>
      </c>
      <c r="D17" s="291">
        <f>'[9]14'!D17</f>
        <v>0</v>
      </c>
      <c r="E17" s="283">
        <f t="shared" si="0"/>
        <v>252403214</v>
      </c>
    </row>
    <row r="18" spans="1:5" ht="24.75" x14ac:dyDescent="0.25">
      <c r="A18" s="284" t="s">
        <v>130</v>
      </c>
      <c r="B18" s="270">
        <v>14</v>
      </c>
      <c r="C18" s="291">
        <f>'[9]14'!C18</f>
        <v>12300000</v>
      </c>
      <c r="D18" s="291">
        <f>'[9]14'!D18</f>
        <v>0</v>
      </c>
      <c r="E18" s="283">
        <f t="shared" si="0"/>
        <v>12300000</v>
      </c>
    </row>
    <row r="19" spans="1:5" ht="36.75" x14ac:dyDescent="0.25">
      <c r="A19" s="284" t="s">
        <v>131</v>
      </c>
      <c r="B19" s="270">
        <v>15</v>
      </c>
      <c r="C19" s="291">
        <f>'[9]14'!C19</f>
        <v>0</v>
      </c>
      <c r="D19" s="291">
        <f>'[9]14'!D19</f>
        <v>0</v>
      </c>
      <c r="E19" s="283">
        <f t="shared" si="0"/>
        <v>0</v>
      </c>
    </row>
    <row r="20" spans="1:5" ht="24.75" x14ac:dyDescent="0.25">
      <c r="A20" s="284" t="s">
        <v>132</v>
      </c>
      <c r="B20" s="270">
        <v>16</v>
      </c>
      <c r="C20" s="291">
        <f>'[9]14'!C20</f>
        <v>52471135</v>
      </c>
      <c r="D20" s="291">
        <f>'[9]14'!D20</f>
        <v>0</v>
      </c>
      <c r="E20" s="283">
        <f t="shared" si="0"/>
        <v>52471135</v>
      </c>
    </row>
    <row r="21" spans="1:5" ht="24.75" x14ac:dyDescent="0.25">
      <c r="A21" s="284" t="s">
        <v>133</v>
      </c>
      <c r="B21" s="270">
        <v>17</v>
      </c>
      <c r="C21" s="291">
        <f>'[9]14'!C21</f>
        <v>0</v>
      </c>
      <c r="D21" s="291">
        <f>'[9]14'!D21</f>
        <v>0</v>
      </c>
      <c r="E21" s="283">
        <f t="shared" si="0"/>
        <v>0</v>
      </c>
    </row>
    <row r="22" spans="1:5" ht="24.75" x14ac:dyDescent="0.25">
      <c r="A22" s="284" t="s">
        <v>134</v>
      </c>
      <c r="B22" s="270">
        <v>18</v>
      </c>
      <c r="C22" s="291">
        <f>'[9]14'!C22</f>
        <v>1273191</v>
      </c>
      <c r="D22" s="291">
        <f>'[9]14'!D22</f>
        <v>0</v>
      </c>
      <c r="E22" s="283">
        <f t="shared" si="0"/>
        <v>1273191</v>
      </c>
    </row>
    <row r="23" spans="1:5" ht="24.75" x14ac:dyDescent="0.25">
      <c r="A23" s="284" t="s">
        <v>135</v>
      </c>
      <c r="B23" s="270">
        <v>19</v>
      </c>
      <c r="C23" s="291">
        <f>'[9]14'!C23</f>
        <v>0</v>
      </c>
      <c r="D23" s="291">
        <f>'[9]14'!D23</f>
        <v>0</v>
      </c>
      <c r="E23" s="283">
        <f t="shared" si="0"/>
        <v>0</v>
      </c>
    </row>
    <row r="24" spans="1:5" x14ac:dyDescent="0.25">
      <c r="A24" s="284" t="s">
        <v>136</v>
      </c>
      <c r="B24" s="270">
        <v>20</v>
      </c>
      <c r="C24" s="291">
        <f>'[9]14'!C24</f>
        <v>186358888</v>
      </c>
      <c r="D24" s="291">
        <f>'[9]14'!D24</f>
        <v>0</v>
      </c>
      <c r="E24" s="283">
        <f t="shared" si="0"/>
        <v>186358888</v>
      </c>
    </row>
    <row r="25" spans="1:5" ht="24.75" x14ac:dyDescent="0.25">
      <c r="A25" s="282" t="s">
        <v>137</v>
      </c>
      <c r="B25" s="269">
        <v>21</v>
      </c>
      <c r="C25" s="291">
        <f>'[9]14'!C25</f>
        <v>9508043592.0200005</v>
      </c>
      <c r="D25" s="291">
        <f>'[9]14'!D25</f>
        <v>8162346754</v>
      </c>
      <c r="E25" s="283">
        <f t="shared" si="0"/>
        <v>17670390346.02</v>
      </c>
    </row>
    <row r="26" spans="1:5" ht="24.75" x14ac:dyDescent="0.25">
      <c r="A26" s="282" t="s">
        <v>138</v>
      </c>
      <c r="B26" s="269">
        <v>22</v>
      </c>
      <c r="C26" s="291">
        <f>'[9]14'!C26</f>
        <v>1651650765</v>
      </c>
      <c r="D26" s="291">
        <f>'[9]14'!D26</f>
        <v>472263441</v>
      </c>
      <c r="E26" s="283">
        <f t="shared" si="0"/>
        <v>2123914206</v>
      </c>
    </row>
    <row r="27" spans="1:5" ht="24.75" x14ac:dyDescent="0.25">
      <c r="A27" s="284" t="s">
        <v>139</v>
      </c>
      <c r="B27" s="270">
        <v>23</v>
      </c>
      <c r="C27" s="291">
        <f>'[9]14'!C27</f>
        <v>111719510</v>
      </c>
      <c r="D27" s="291">
        <f>'[9]14'!D27</f>
        <v>263053</v>
      </c>
      <c r="E27" s="283">
        <f t="shared" si="0"/>
        <v>111982563</v>
      </c>
    </row>
    <row r="28" spans="1:5" ht="24.75" x14ac:dyDescent="0.25">
      <c r="A28" s="284" t="s">
        <v>140</v>
      </c>
      <c r="B28" s="270">
        <v>24</v>
      </c>
      <c r="C28" s="291">
        <f>'[9]14'!C28</f>
        <v>1539931255</v>
      </c>
      <c r="D28" s="291">
        <f>'[9]14'!D28</f>
        <v>472000388</v>
      </c>
      <c r="E28" s="283">
        <f t="shared" si="0"/>
        <v>2011931643</v>
      </c>
    </row>
    <row r="29" spans="1:5" ht="24.75" x14ac:dyDescent="0.25">
      <c r="A29" s="282" t="s">
        <v>141</v>
      </c>
      <c r="B29" s="269">
        <v>25</v>
      </c>
      <c r="C29" s="291">
        <f>'[9]14'!C29</f>
        <v>3026039239.6100001</v>
      </c>
      <c r="D29" s="291">
        <f>'[9]14'!D29</f>
        <v>5685014068</v>
      </c>
      <c r="E29" s="283">
        <f t="shared" si="0"/>
        <v>8711053307.6100006</v>
      </c>
    </row>
    <row r="30" spans="1:5" ht="24.75" x14ac:dyDescent="0.25">
      <c r="A30" s="284" t="s">
        <v>142</v>
      </c>
      <c r="B30" s="270">
        <v>26</v>
      </c>
      <c r="C30" s="291">
        <f>'[9]14'!C30</f>
        <v>47209862.119999997</v>
      </c>
      <c r="D30" s="291">
        <f>'[9]14'!D30</f>
        <v>152570</v>
      </c>
      <c r="E30" s="283">
        <f t="shared" si="0"/>
        <v>47362432.119999997</v>
      </c>
    </row>
    <row r="31" spans="1:5" ht="24.75" x14ac:dyDescent="0.25">
      <c r="A31" s="284" t="s">
        <v>143</v>
      </c>
      <c r="B31" s="270">
        <v>27</v>
      </c>
      <c r="C31" s="291">
        <f>'[9]14'!C31</f>
        <v>2547699651.4099998</v>
      </c>
      <c r="D31" s="291">
        <f>'[9]14'!D31</f>
        <v>5653029610</v>
      </c>
      <c r="E31" s="283">
        <f t="shared" si="0"/>
        <v>8200729261.4099998</v>
      </c>
    </row>
    <row r="32" spans="1:5" x14ac:dyDescent="0.25">
      <c r="A32" s="284" t="s">
        <v>144</v>
      </c>
      <c r="B32" s="270">
        <v>28</v>
      </c>
      <c r="C32" s="291">
        <f>'[9]14'!C32</f>
        <v>89679655</v>
      </c>
      <c r="D32" s="291">
        <f>'[9]14'!D32</f>
        <v>1320000</v>
      </c>
      <c r="E32" s="283">
        <f t="shared" si="0"/>
        <v>90999655</v>
      </c>
    </row>
    <row r="33" spans="1:5" x14ac:dyDescent="0.25">
      <c r="A33" s="284" t="s">
        <v>145</v>
      </c>
      <c r="B33" s="270">
        <v>29</v>
      </c>
      <c r="C33" s="291">
        <f>'[9]14'!C33</f>
        <v>341450071.07999998</v>
      </c>
      <c r="D33" s="291">
        <f>'[9]14'!D33</f>
        <v>30511888</v>
      </c>
      <c r="E33" s="283">
        <f t="shared" si="0"/>
        <v>371961959.07999998</v>
      </c>
    </row>
    <row r="34" spans="1:5" ht="24.75" x14ac:dyDescent="0.25">
      <c r="A34" s="282" t="s">
        <v>146</v>
      </c>
      <c r="B34" s="269">
        <v>30</v>
      </c>
      <c r="C34" s="291">
        <f>'[9]14'!C34</f>
        <v>629571213</v>
      </c>
      <c r="D34" s="291">
        <f>'[9]14'!D34</f>
        <v>68515486</v>
      </c>
      <c r="E34" s="283">
        <f t="shared" si="0"/>
        <v>698086699</v>
      </c>
    </row>
    <row r="35" spans="1:5" ht="24.75" x14ac:dyDescent="0.25">
      <c r="A35" s="284" t="s">
        <v>147</v>
      </c>
      <c r="B35" s="270">
        <v>31</v>
      </c>
      <c r="C35" s="291">
        <f>'[9]14'!C35</f>
        <v>0</v>
      </c>
      <c r="D35" s="291">
        <f>'[9]14'!D35</f>
        <v>0</v>
      </c>
      <c r="E35" s="283">
        <f t="shared" si="0"/>
        <v>0</v>
      </c>
    </row>
    <row r="36" spans="1:5" ht="24.75" x14ac:dyDescent="0.25">
      <c r="A36" s="284" t="s">
        <v>148</v>
      </c>
      <c r="B36" s="270">
        <v>32</v>
      </c>
      <c r="C36" s="291">
        <f>'[9]14'!C36</f>
        <v>0</v>
      </c>
      <c r="D36" s="291">
        <f>'[9]14'!D36</f>
        <v>0</v>
      </c>
      <c r="E36" s="283">
        <f t="shared" si="0"/>
        <v>0</v>
      </c>
    </row>
    <row r="37" spans="1:5" x14ac:dyDescent="0.25">
      <c r="A37" s="284" t="s">
        <v>149</v>
      </c>
      <c r="B37" s="270">
        <v>33</v>
      </c>
      <c r="C37" s="291">
        <f>'[9]14'!C37</f>
        <v>241732095</v>
      </c>
      <c r="D37" s="291">
        <f>'[9]14'!D37</f>
        <v>0</v>
      </c>
      <c r="E37" s="283">
        <f t="shared" si="0"/>
        <v>241732095</v>
      </c>
    </row>
    <row r="38" spans="1:5" x14ac:dyDescent="0.25">
      <c r="A38" s="284" t="s">
        <v>150</v>
      </c>
      <c r="B38" s="270">
        <v>34</v>
      </c>
      <c r="C38" s="291">
        <f>'[9]14'!C38</f>
        <v>387839118</v>
      </c>
      <c r="D38" s="291">
        <f>'[9]14'!D38</f>
        <v>68515486</v>
      </c>
      <c r="E38" s="283">
        <f t="shared" si="0"/>
        <v>456354604</v>
      </c>
    </row>
    <row r="39" spans="1:5" ht="24.75" x14ac:dyDescent="0.25">
      <c r="A39" s="282" t="s">
        <v>151</v>
      </c>
      <c r="B39" s="269">
        <v>35</v>
      </c>
      <c r="C39" s="291">
        <f>'[9]14'!C39</f>
        <v>4200782374.4099998</v>
      </c>
      <c r="D39" s="291">
        <f>'[9]14'!D39</f>
        <v>1936553759</v>
      </c>
      <c r="E39" s="283">
        <f t="shared" si="0"/>
        <v>6137336133.4099998</v>
      </c>
    </row>
    <row r="40" spans="1:5" x14ac:dyDescent="0.25">
      <c r="A40" s="284" t="s">
        <v>152</v>
      </c>
      <c r="B40" s="270">
        <v>36</v>
      </c>
      <c r="C40" s="291">
        <f>'[9]14'!C40</f>
        <v>4174683462.4099998</v>
      </c>
      <c r="D40" s="291">
        <f>'[9]14'!D40</f>
        <v>1864186785</v>
      </c>
      <c r="E40" s="283">
        <f t="shared" si="0"/>
        <v>6038870247.4099998</v>
      </c>
    </row>
    <row r="41" spans="1:5" x14ac:dyDescent="0.25">
      <c r="A41" s="284" t="s">
        <v>153</v>
      </c>
      <c r="B41" s="270">
        <v>37</v>
      </c>
      <c r="C41" s="291">
        <f>'[9]14'!C41</f>
        <v>0</v>
      </c>
      <c r="D41" s="291">
        <f>'[9]14'!D41</f>
        <v>0</v>
      </c>
      <c r="E41" s="283">
        <f t="shared" si="0"/>
        <v>0</v>
      </c>
    </row>
    <row r="42" spans="1:5" x14ac:dyDescent="0.25">
      <c r="A42" s="284" t="s">
        <v>154</v>
      </c>
      <c r="B42" s="270">
        <v>38</v>
      </c>
      <c r="C42" s="291">
        <f>'[9]14'!C42</f>
        <v>0</v>
      </c>
      <c r="D42" s="291">
        <f>'[9]14'!D42</f>
        <v>72366974</v>
      </c>
      <c r="E42" s="283">
        <f t="shared" si="0"/>
        <v>72366974</v>
      </c>
    </row>
    <row r="43" spans="1:5" x14ac:dyDescent="0.25">
      <c r="A43" s="284" t="s">
        <v>155</v>
      </c>
      <c r="B43" s="270">
        <v>39</v>
      </c>
      <c r="C43" s="291">
        <f>'[9]14'!C43</f>
        <v>26098912</v>
      </c>
      <c r="D43" s="291">
        <f>'[9]14'!D43</f>
        <v>0</v>
      </c>
      <c r="E43" s="283">
        <f t="shared" si="0"/>
        <v>26098912</v>
      </c>
    </row>
    <row r="44" spans="1:5" x14ac:dyDescent="0.25">
      <c r="A44" s="286" t="s">
        <v>156</v>
      </c>
      <c r="B44" s="272">
        <v>40</v>
      </c>
      <c r="C44" s="291">
        <f>'[9]14'!C44</f>
        <v>0</v>
      </c>
      <c r="D44" s="291">
        <f>'[9]14'!D44</f>
        <v>0</v>
      </c>
      <c r="E44" s="283">
        <f t="shared" si="0"/>
        <v>0</v>
      </c>
    </row>
    <row r="45" spans="1:5" ht="24.75" x14ac:dyDescent="0.25">
      <c r="A45" s="286" t="s">
        <v>157</v>
      </c>
      <c r="B45" s="272">
        <v>41</v>
      </c>
      <c r="C45" s="291">
        <f>'[9]14'!C45</f>
        <v>0</v>
      </c>
      <c r="D45" s="291">
        <f>'[9]14'!D45</f>
        <v>0</v>
      </c>
      <c r="E45" s="283">
        <f t="shared" si="0"/>
        <v>0</v>
      </c>
    </row>
    <row r="46" spans="1:5" ht="24.75" x14ac:dyDescent="0.25">
      <c r="A46" s="282" t="s">
        <v>158</v>
      </c>
      <c r="B46" s="269">
        <v>42</v>
      </c>
      <c r="C46" s="291">
        <f>'[9]14'!C46</f>
        <v>1589432717.47</v>
      </c>
      <c r="D46" s="291">
        <f>'[9]14'!D46</f>
        <v>122660991</v>
      </c>
      <c r="E46" s="283">
        <f t="shared" si="0"/>
        <v>1712093708.47</v>
      </c>
    </row>
    <row r="47" spans="1:5" ht="24.75" x14ac:dyDescent="0.25">
      <c r="A47" s="284" t="s">
        <v>159</v>
      </c>
      <c r="B47" s="270">
        <v>43</v>
      </c>
      <c r="C47" s="291">
        <f>'[9]14'!C47</f>
        <v>422674134.5</v>
      </c>
      <c r="D47" s="291">
        <f>'[9]14'!D47</f>
        <v>6398243</v>
      </c>
      <c r="E47" s="283">
        <f t="shared" si="0"/>
        <v>429072377.5</v>
      </c>
    </row>
    <row r="48" spans="1:5" ht="24.75" x14ac:dyDescent="0.25">
      <c r="A48" s="284" t="s">
        <v>160</v>
      </c>
      <c r="B48" s="270">
        <v>44</v>
      </c>
      <c r="C48" s="291">
        <f>'[9]14'!C48</f>
        <v>0</v>
      </c>
      <c r="D48" s="291">
        <f>'[9]14'!D48</f>
        <v>93248051</v>
      </c>
      <c r="E48" s="283">
        <f t="shared" si="0"/>
        <v>93248051</v>
      </c>
    </row>
    <row r="49" spans="1:5" ht="24.75" x14ac:dyDescent="0.25">
      <c r="A49" s="284" t="s">
        <v>161</v>
      </c>
      <c r="B49" s="270">
        <v>45</v>
      </c>
      <c r="C49" s="291">
        <f>'[9]14'!C49</f>
        <v>1164288470.1800001</v>
      </c>
      <c r="D49" s="291">
        <f>'[9]14'!D49</f>
        <v>22946896</v>
      </c>
      <c r="E49" s="283">
        <f t="shared" si="0"/>
        <v>1187235366.1800001</v>
      </c>
    </row>
    <row r="50" spans="1:5" ht="24.75" x14ac:dyDescent="0.25">
      <c r="A50" s="284" t="s">
        <v>162</v>
      </c>
      <c r="B50" s="270">
        <v>46</v>
      </c>
      <c r="C50" s="291">
        <f>'[9]14'!C50</f>
        <v>2470112.79</v>
      </c>
      <c r="D50" s="291">
        <f>'[9]14'!D50</f>
        <v>0</v>
      </c>
      <c r="E50" s="283">
        <f t="shared" si="0"/>
        <v>2470112.79</v>
      </c>
    </row>
    <row r="51" spans="1:5" ht="24.75" x14ac:dyDescent="0.25">
      <c r="A51" s="284" t="s">
        <v>163</v>
      </c>
      <c r="B51" s="270">
        <v>47</v>
      </c>
      <c r="C51" s="291">
        <f>'[9]14'!C51</f>
        <v>0</v>
      </c>
      <c r="D51" s="291">
        <f>'[9]14'!D51</f>
        <v>0</v>
      </c>
      <c r="E51" s="283">
        <f t="shared" si="0"/>
        <v>0</v>
      </c>
    </row>
    <row r="52" spans="1:5" ht="24.75" x14ac:dyDescent="0.25">
      <c r="A52" s="284" t="s">
        <v>164</v>
      </c>
      <c r="B52" s="270">
        <v>48</v>
      </c>
      <c r="C52" s="291">
        <f>'[9]14'!C52</f>
        <v>0</v>
      </c>
      <c r="D52" s="291">
        <f>'[9]14'!D52</f>
        <v>0</v>
      </c>
      <c r="E52" s="283">
        <f t="shared" si="0"/>
        <v>0</v>
      </c>
    </row>
    <row r="53" spans="1:5" ht="36.75" x14ac:dyDescent="0.25">
      <c r="A53" s="284" t="s">
        <v>165</v>
      </c>
      <c r="B53" s="270">
        <v>49</v>
      </c>
      <c r="C53" s="291">
        <f>'[9]14'!C53</f>
        <v>0</v>
      </c>
      <c r="D53" s="291">
        <f>'[9]14'!D53</f>
        <v>67801</v>
      </c>
      <c r="E53" s="283">
        <f t="shared" si="0"/>
        <v>67801</v>
      </c>
    </row>
    <row r="54" spans="1:5" ht="36.75" x14ac:dyDescent="0.25">
      <c r="A54" s="286" t="s">
        <v>166</v>
      </c>
      <c r="B54" s="272">
        <v>50</v>
      </c>
      <c r="C54" s="291">
        <f>'[9]14'!C54</f>
        <v>0</v>
      </c>
      <c r="D54" s="291">
        <f>'[9]14'!D54</f>
        <v>393704326</v>
      </c>
      <c r="E54" s="283">
        <f t="shared" si="0"/>
        <v>393704326</v>
      </c>
    </row>
    <row r="55" spans="1:5" x14ac:dyDescent="0.25">
      <c r="A55" s="282" t="s">
        <v>167</v>
      </c>
      <c r="B55" s="269">
        <v>51</v>
      </c>
      <c r="C55" s="291">
        <f>'[9]14'!C55</f>
        <v>14489080</v>
      </c>
      <c r="D55" s="291">
        <f>'[9]14'!D55</f>
        <v>174567</v>
      </c>
      <c r="E55" s="283">
        <f t="shared" si="0"/>
        <v>14663647</v>
      </c>
    </row>
    <row r="56" spans="1:5" x14ac:dyDescent="0.25">
      <c r="A56" s="284" t="s">
        <v>168</v>
      </c>
      <c r="B56" s="270">
        <v>52</v>
      </c>
      <c r="C56" s="291">
        <f>'[9]14'!C56</f>
        <v>0</v>
      </c>
      <c r="D56" s="291">
        <f>'[9]14'!D56</f>
        <v>0</v>
      </c>
      <c r="E56" s="283">
        <f t="shared" si="0"/>
        <v>0</v>
      </c>
    </row>
    <row r="57" spans="1:5" x14ac:dyDescent="0.25">
      <c r="A57" s="284" t="s">
        <v>169</v>
      </c>
      <c r="B57" s="270">
        <v>53</v>
      </c>
      <c r="C57" s="291">
        <f>'[9]14'!C57</f>
        <v>14489080</v>
      </c>
      <c r="D57" s="291">
        <f>'[9]14'!D57</f>
        <v>174567</v>
      </c>
      <c r="E57" s="283">
        <f t="shared" si="0"/>
        <v>14663647</v>
      </c>
    </row>
    <row r="58" spans="1:5" x14ac:dyDescent="0.25">
      <c r="A58" s="282" t="s">
        <v>170</v>
      </c>
      <c r="B58" s="269">
        <v>54</v>
      </c>
      <c r="C58" s="291">
        <f>'[9]14'!C58</f>
        <v>2690343873.1199999</v>
      </c>
      <c r="D58" s="291">
        <f>'[9]14'!D58</f>
        <v>314262053</v>
      </c>
      <c r="E58" s="283">
        <f t="shared" si="0"/>
        <v>3004605926.1199999</v>
      </c>
    </row>
    <row r="59" spans="1:5" ht="24.75" x14ac:dyDescent="0.25">
      <c r="A59" s="282" t="s">
        <v>171</v>
      </c>
      <c r="B59" s="269">
        <v>55</v>
      </c>
      <c r="C59" s="291">
        <f>'[9]14'!C59</f>
        <v>2267505078.1199999</v>
      </c>
      <c r="D59" s="291">
        <f>'[9]14'!D59</f>
        <v>108850876</v>
      </c>
      <c r="E59" s="283">
        <f t="shared" si="0"/>
        <v>2376355954.1199999</v>
      </c>
    </row>
    <row r="60" spans="1:5" x14ac:dyDescent="0.25">
      <c r="A60" s="284" t="s">
        <v>172</v>
      </c>
      <c r="B60" s="270">
        <v>56</v>
      </c>
      <c r="C60" s="291">
        <f>'[9]14'!C60</f>
        <v>1998602284.53</v>
      </c>
      <c r="D60" s="291">
        <f>'[9]14'!D60</f>
        <v>108850876</v>
      </c>
      <c r="E60" s="283">
        <f t="shared" si="0"/>
        <v>2107453160.53</v>
      </c>
    </row>
    <row r="61" spans="1:5" x14ac:dyDescent="0.25">
      <c r="A61" s="284" t="s">
        <v>173</v>
      </c>
      <c r="B61" s="270">
        <v>57</v>
      </c>
      <c r="C61" s="291">
        <f>'[9]14'!C61</f>
        <v>251845037.59</v>
      </c>
      <c r="D61" s="291">
        <f>'[9]14'!D61</f>
        <v>0</v>
      </c>
      <c r="E61" s="283">
        <f t="shared" si="0"/>
        <v>251845037.59</v>
      </c>
    </row>
    <row r="62" spans="1:5" ht="24.75" x14ac:dyDescent="0.25">
      <c r="A62" s="284" t="s">
        <v>174</v>
      </c>
      <c r="B62" s="270">
        <v>58</v>
      </c>
      <c r="C62" s="291">
        <f>'[9]14'!C62</f>
        <v>17057756</v>
      </c>
      <c r="D62" s="291">
        <f>'[9]14'!D62</f>
        <v>0</v>
      </c>
      <c r="E62" s="283">
        <f t="shared" si="0"/>
        <v>17057756</v>
      </c>
    </row>
    <row r="63" spans="1:5" ht="24.75" x14ac:dyDescent="0.25">
      <c r="A63" s="282" t="s">
        <v>175</v>
      </c>
      <c r="B63" s="269">
        <v>59</v>
      </c>
      <c r="C63" s="291">
        <f>'[9]14'!C63</f>
        <v>100114861.01000001</v>
      </c>
      <c r="D63" s="291">
        <f>'[9]14'!D63</f>
        <v>6080145</v>
      </c>
      <c r="E63" s="283">
        <f t="shared" si="0"/>
        <v>106195006.01000001</v>
      </c>
    </row>
    <row r="64" spans="1:5" ht="24.75" x14ac:dyDescent="0.25">
      <c r="A64" s="284" t="s">
        <v>176</v>
      </c>
      <c r="B64" s="270">
        <v>60</v>
      </c>
      <c r="C64" s="291">
        <f>'[9]14'!C64</f>
        <v>717588</v>
      </c>
      <c r="D64" s="291">
        <f>'[9]14'!D64</f>
        <v>0</v>
      </c>
      <c r="E64" s="283">
        <f t="shared" si="0"/>
        <v>717588</v>
      </c>
    </row>
    <row r="65" spans="1:5" ht="24.75" x14ac:dyDescent="0.25">
      <c r="A65" s="284" t="s">
        <v>177</v>
      </c>
      <c r="B65" s="270">
        <v>61</v>
      </c>
      <c r="C65" s="291">
        <f>'[9]14'!C65</f>
        <v>98179166.010000005</v>
      </c>
      <c r="D65" s="291">
        <f>'[9]14'!D65</f>
        <v>6080145</v>
      </c>
      <c r="E65" s="283">
        <f t="shared" si="0"/>
        <v>104259311.01000001</v>
      </c>
    </row>
    <row r="66" spans="1:5" ht="24.75" x14ac:dyDescent="0.25">
      <c r="A66" s="284" t="s">
        <v>178</v>
      </c>
      <c r="B66" s="270">
        <v>62</v>
      </c>
      <c r="C66" s="291">
        <f>'[9]14'!C66</f>
        <v>1218107</v>
      </c>
      <c r="D66" s="291">
        <f>'[9]14'!D66</f>
        <v>0</v>
      </c>
      <c r="E66" s="283">
        <f t="shared" si="0"/>
        <v>1218107</v>
      </c>
    </row>
    <row r="67" spans="1:5" x14ac:dyDescent="0.25">
      <c r="A67" s="282" t="s">
        <v>179</v>
      </c>
      <c r="B67" s="269">
        <v>63</v>
      </c>
      <c r="C67" s="291">
        <f>'[9]14'!C67</f>
        <v>322723933.99000001</v>
      </c>
      <c r="D67" s="291">
        <f>'[9]14'!D67</f>
        <v>199331032</v>
      </c>
      <c r="E67" s="283">
        <f t="shared" si="0"/>
        <v>522054965.99000001</v>
      </c>
    </row>
    <row r="68" spans="1:5" ht="24.75" x14ac:dyDescent="0.25">
      <c r="A68" s="284" t="s">
        <v>180</v>
      </c>
      <c r="B68" s="270">
        <v>64</v>
      </c>
      <c r="C68" s="291">
        <f>'[9]14'!C68</f>
        <v>178435777.86000001</v>
      </c>
      <c r="D68" s="291">
        <f>'[9]14'!D68</f>
        <v>23947457</v>
      </c>
      <c r="E68" s="283">
        <f t="shared" si="0"/>
        <v>202383234.86000001</v>
      </c>
    </row>
    <row r="69" spans="1:5" x14ac:dyDescent="0.25">
      <c r="A69" s="284" t="s">
        <v>181</v>
      </c>
      <c r="B69" s="270">
        <v>65</v>
      </c>
      <c r="C69" s="291">
        <f>'[9]14'!C69</f>
        <v>79658792</v>
      </c>
      <c r="D69" s="291">
        <f>'[9]14'!D69</f>
        <v>167909201</v>
      </c>
      <c r="E69" s="283">
        <f t="shared" si="0"/>
        <v>247567993</v>
      </c>
    </row>
    <row r="70" spans="1:5" x14ac:dyDescent="0.25">
      <c r="A70" s="284" t="s">
        <v>182</v>
      </c>
      <c r="B70" s="270">
        <v>66</v>
      </c>
      <c r="C70" s="291">
        <f>'[9]14'!C70</f>
        <v>64629364.130000003</v>
      </c>
      <c r="D70" s="291">
        <f>'[9]14'!D70</f>
        <v>7474374</v>
      </c>
      <c r="E70" s="283">
        <f t="shared" ref="E70:E133" si="1">C70+D70</f>
        <v>72103738.129999995</v>
      </c>
    </row>
    <row r="71" spans="1:5" ht="24.75" x14ac:dyDescent="0.25">
      <c r="A71" s="286" t="s">
        <v>183</v>
      </c>
      <c r="B71" s="272">
        <v>67</v>
      </c>
      <c r="C71" s="291">
        <f>'[9]14'!C71</f>
        <v>0</v>
      </c>
      <c r="D71" s="291">
        <f>'[9]14'!D71</f>
        <v>0</v>
      </c>
      <c r="E71" s="283">
        <f t="shared" si="1"/>
        <v>0</v>
      </c>
    </row>
    <row r="72" spans="1:5" x14ac:dyDescent="0.25">
      <c r="A72" s="282" t="s">
        <v>184</v>
      </c>
      <c r="B72" s="269">
        <v>68</v>
      </c>
      <c r="C72" s="291">
        <f>'[9]14'!C72</f>
        <v>413170794.35000002</v>
      </c>
      <c r="D72" s="291">
        <f>'[9]14'!D72</f>
        <v>150243769</v>
      </c>
      <c r="E72" s="283">
        <f t="shared" si="1"/>
        <v>563414563.35000002</v>
      </c>
    </row>
    <row r="73" spans="1:5" ht="36.75" x14ac:dyDescent="0.25">
      <c r="A73" s="282" t="s">
        <v>185</v>
      </c>
      <c r="B73" s="269">
        <v>69</v>
      </c>
      <c r="C73" s="291">
        <f>'[9]14'!C73</f>
        <v>175642578.31</v>
      </c>
      <c r="D73" s="291">
        <f>'[9]14'!D73</f>
        <v>19164733</v>
      </c>
      <c r="E73" s="283">
        <f t="shared" si="1"/>
        <v>194807311.31</v>
      </c>
    </row>
    <row r="74" spans="1:5" x14ac:dyDescent="0.25">
      <c r="A74" s="284" t="s">
        <v>186</v>
      </c>
      <c r="B74" s="270">
        <v>70</v>
      </c>
      <c r="C74" s="291">
        <f>'[9]14'!C74</f>
        <v>156093033.31</v>
      </c>
      <c r="D74" s="291">
        <f>'[9]14'!D74</f>
        <v>15458266</v>
      </c>
      <c r="E74" s="283">
        <f t="shared" si="1"/>
        <v>171551299.31</v>
      </c>
    </row>
    <row r="75" spans="1:5" x14ac:dyDescent="0.25">
      <c r="A75" s="284" t="s">
        <v>187</v>
      </c>
      <c r="B75" s="270">
        <v>71</v>
      </c>
      <c r="C75" s="291">
        <f>'[9]14'!C75</f>
        <v>19549545</v>
      </c>
      <c r="D75" s="291">
        <f>'[9]14'!D75</f>
        <v>3706467</v>
      </c>
      <c r="E75" s="283">
        <f t="shared" si="1"/>
        <v>23256012</v>
      </c>
    </row>
    <row r="76" spans="1:5" ht="24.75" x14ac:dyDescent="0.25">
      <c r="A76" s="282" t="s">
        <v>188</v>
      </c>
      <c r="B76" s="269">
        <v>72</v>
      </c>
      <c r="C76" s="291">
        <f>'[9]14'!C76</f>
        <v>234632855.03999999</v>
      </c>
      <c r="D76" s="291">
        <f>'[9]14'!D76</f>
        <v>130977036</v>
      </c>
      <c r="E76" s="283">
        <f t="shared" si="1"/>
        <v>365609891.03999996</v>
      </c>
    </row>
    <row r="77" spans="1:5" x14ac:dyDescent="0.25">
      <c r="A77" s="284" t="s">
        <v>189</v>
      </c>
      <c r="B77" s="270">
        <v>73</v>
      </c>
      <c r="C77" s="291">
        <f>'[9]14'!C77</f>
        <v>232992233.81999999</v>
      </c>
      <c r="D77" s="291">
        <f>'[9]14'!D77</f>
        <v>98298270</v>
      </c>
      <c r="E77" s="283">
        <f t="shared" si="1"/>
        <v>331290503.81999999</v>
      </c>
    </row>
    <row r="78" spans="1:5" x14ac:dyDescent="0.25">
      <c r="A78" s="284" t="s">
        <v>190</v>
      </c>
      <c r="B78" s="270">
        <v>74</v>
      </c>
      <c r="C78" s="291">
        <f>'[9]14'!C78</f>
        <v>2627282.2200000002</v>
      </c>
      <c r="D78" s="291">
        <f>'[9]14'!D78</f>
        <v>43813</v>
      </c>
      <c r="E78" s="283">
        <f t="shared" si="1"/>
        <v>2671095.2200000002</v>
      </c>
    </row>
    <row r="79" spans="1:5" ht="24.75" x14ac:dyDescent="0.25">
      <c r="A79" s="284" t="s">
        <v>191</v>
      </c>
      <c r="B79" s="270">
        <v>75</v>
      </c>
      <c r="C79" s="291">
        <f>'[9]14'!C79</f>
        <v>0</v>
      </c>
      <c r="D79" s="291">
        <f>'[9]14'!D79</f>
        <v>32495149</v>
      </c>
      <c r="E79" s="283">
        <f t="shared" si="1"/>
        <v>32495149</v>
      </c>
    </row>
    <row r="80" spans="1:5" x14ac:dyDescent="0.25">
      <c r="A80" s="284" t="s">
        <v>192</v>
      </c>
      <c r="B80" s="270">
        <v>76</v>
      </c>
      <c r="C80" s="291">
        <f>'[9]14'!C80</f>
        <v>-986661</v>
      </c>
      <c r="D80" s="291">
        <f>'[9]14'!D80</f>
        <v>139804</v>
      </c>
      <c r="E80" s="283">
        <f t="shared" si="1"/>
        <v>-846857</v>
      </c>
    </row>
    <row r="81" spans="1:5" x14ac:dyDescent="0.25">
      <c r="A81" s="286" t="s">
        <v>193</v>
      </c>
      <c r="B81" s="272">
        <v>77</v>
      </c>
      <c r="C81" s="291">
        <f>'[9]14'!C81</f>
        <v>2895361</v>
      </c>
      <c r="D81" s="291">
        <f>'[9]14'!D81</f>
        <v>102000</v>
      </c>
      <c r="E81" s="283">
        <f t="shared" si="1"/>
        <v>2997361</v>
      </c>
    </row>
    <row r="82" spans="1:5" ht="24.75" x14ac:dyDescent="0.25">
      <c r="A82" s="282" t="s">
        <v>194</v>
      </c>
      <c r="B82" s="269">
        <v>78</v>
      </c>
      <c r="C82" s="291">
        <f>'[9]14'!C82</f>
        <v>791570694.79999995</v>
      </c>
      <c r="D82" s="291">
        <f>'[9]14'!D82</f>
        <v>8390641</v>
      </c>
      <c r="E82" s="283">
        <f t="shared" si="1"/>
        <v>799961335.79999995</v>
      </c>
    </row>
    <row r="83" spans="1:5" ht="24.75" x14ac:dyDescent="0.25">
      <c r="A83" s="284" t="s">
        <v>195</v>
      </c>
      <c r="B83" s="270">
        <v>79</v>
      </c>
      <c r="C83" s="291">
        <f>'[9]14'!C83</f>
        <v>14667100</v>
      </c>
      <c r="D83" s="291">
        <f>'[9]14'!D83</f>
        <v>3500440</v>
      </c>
      <c r="E83" s="283">
        <f t="shared" si="1"/>
        <v>18167540</v>
      </c>
    </row>
    <row r="84" spans="1:5" x14ac:dyDescent="0.25">
      <c r="A84" s="284" t="s">
        <v>196</v>
      </c>
      <c r="B84" s="270">
        <v>80</v>
      </c>
      <c r="C84" s="291">
        <f>'[9]14'!C84</f>
        <v>715500767.03999996</v>
      </c>
      <c r="D84" s="291">
        <f>'[9]14'!D84</f>
        <v>0</v>
      </c>
      <c r="E84" s="283">
        <f t="shared" si="1"/>
        <v>715500767.03999996</v>
      </c>
    </row>
    <row r="85" spans="1:5" x14ac:dyDescent="0.25">
      <c r="A85" s="284" t="s">
        <v>197</v>
      </c>
      <c r="B85" s="270">
        <v>81</v>
      </c>
      <c r="C85" s="291">
        <f>'[9]14'!C85</f>
        <v>61402827.759999998</v>
      </c>
      <c r="D85" s="291">
        <f>'[9]14'!D85</f>
        <v>4890201</v>
      </c>
      <c r="E85" s="283">
        <f t="shared" si="1"/>
        <v>66293028.759999998</v>
      </c>
    </row>
    <row r="86" spans="1:5" ht="24.75" x14ac:dyDescent="0.25">
      <c r="A86" s="286" t="s">
        <v>198</v>
      </c>
      <c r="B86" s="272">
        <v>82</v>
      </c>
      <c r="C86" s="291">
        <f>'[9]14'!C86</f>
        <v>0</v>
      </c>
      <c r="D86" s="291">
        <f>'[9]14'!D86</f>
        <v>0</v>
      </c>
      <c r="E86" s="283">
        <f t="shared" si="1"/>
        <v>0</v>
      </c>
    </row>
    <row r="87" spans="1:5" x14ac:dyDescent="0.25">
      <c r="A87" s="282" t="s">
        <v>199</v>
      </c>
      <c r="B87" s="269">
        <v>83</v>
      </c>
      <c r="C87" s="291">
        <f>'[9]14'!C87</f>
        <v>16410255840.59</v>
      </c>
      <c r="D87" s="291">
        <f>'[9]14'!D87</f>
        <v>9263846004</v>
      </c>
      <c r="E87" s="283">
        <f t="shared" si="1"/>
        <v>25674101844.59</v>
      </c>
    </row>
    <row r="88" spans="1:5" x14ac:dyDescent="0.25">
      <c r="A88" s="286" t="s">
        <v>200</v>
      </c>
      <c r="B88" s="272">
        <v>84</v>
      </c>
      <c r="C88" s="291">
        <f>'[9]14'!C88</f>
        <v>1413088275</v>
      </c>
      <c r="D88" s="291">
        <f>'[9]14'!D88</f>
        <v>4387882</v>
      </c>
      <c r="E88" s="283">
        <f t="shared" si="1"/>
        <v>1417476157</v>
      </c>
    </row>
    <row r="89" spans="1:5" x14ac:dyDescent="0.25">
      <c r="A89" s="287" t="s">
        <v>201</v>
      </c>
      <c r="B89" s="273"/>
      <c r="C89" s="293"/>
      <c r="D89" s="293"/>
      <c r="E89" s="283"/>
    </row>
    <row r="90" spans="1:5" ht="24.75" x14ac:dyDescent="0.25">
      <c r="A90" s="282" t="s">
        <v>202</v>
      </c>
      <c r="B90" s="269">
        <v>85</v>
      </c>
      <c r="C90" s="291">
        <f>'[9]14'!C90</f>
        <v>5781383667.4899998</v>
      </c>
      <c r="D90" s="291">
        <f>'[9]14'!D90</f>
        <v>1756186111</v>
      </c>
      <c r="E90" s="283">
        <f t="shared" si="1"/>
        <v>7537569778.4899998</v>
      </c>
    </row>
    <row r="91" spans="1:5" x14ac:dyDescent="0.25">
      <c r="A91" s="282" t="s">
        <v>203</v>
      </c>
      <c r="B91" s="269">
        <v>86</v>
      </c>
      <c r="C91" s="291">
        <f>'[9]14'!C91</f>
        <v>3758655121</v>
      </c>
      <c r="D91" s="291">
        <f>'[9]14'!D91</f>
        <v>1248361139</v>
      </c>
      <c r="E91" s="283">
        <f t="shared" si="1"/>
        <v>5007016260</v>
      </c>
    </row>
    <row r="92" spans="1:5" x14ac:dyDescent="0.25">
      <c r="A92" s="284" t="s">
        <v>204</v>
      </c>
      <c r="B92" s="270">
        <v>87</v>
      </c>
      <c r="C92" s="291">
        <f>'[9]14'!C92</f>
        <v>3758655121</v>
      </c>
      <c r="D92" s="291">
        <f>'[9]14'!D92</f>
        <v>1248361139</v>
      </c>
      <c r="E92" s="283">
        <f t="shared" si="1"/>
        <v>5007016260</v>
      </c>
    </row>
    <row r="93" spans="1:5" x14ac:dyDescent="0.25">
      <c r="A93" s="284" t="s">
        <v>205</v>
      </c>
      <c r="B93" s="270">
        <v>88</v>
      </c>
      <c r="C93" s="291">
        <f>'[9]14'!C93</f>
        <v>0</v>
      </c>
      <c r="D93" s="291">
        <f>'[9]14'!D93</f>
        <v>0</v>
      </c>
      <c r="E93" s="283">
        <f t="shared" si="1"/>
        <v>0</v>
      </c>
    </row>
    <row r="94" spans="1:5" x14ac:dyDescent="0.25">
      <c r="A94" s="284" t="s">
        <v>206</v>
      </c>
      <c r="B94" s="270">
        <v>89</v>
      </c>
      <c r="C94" s="291">
        <f>'[9]14'!C94</f>
        <v>0</v>
      </c>
      <c r="D94" s="291">
        <f>'[9]14'!D94</f>
        <v>0</v>
      </c>
      <c r="E94" s="283">
        <f t="shared" si="1"/>
        <v>0</v>
      </c>
    </row>
    <row r="95" spans="1:5" x14ac:dyDescent="0.25">
      <c r="A95" s="286" t="s">
        <v>207</v>
      </c>
      <c r="B95" s="272">
        <v>90</v>
      </c>
      <c r="C95" s="291">
        <f>'[9]14'!C95</f>
        <v>76161592</v>
      </c>
      <c r="D95" s="291">
        <f>'[9]14'!D95</f>
        <v>0</v>
      </c>
      <c r="E95" s="283">
        <f t="shared" si="1"/>
        <v>76161592</v>
      </c>
    </row>
    <row r="96" spans="1:5" x14ac:dyDescent="0.25">
      <c r="A96" s="282" t="s">
        <v>208</v>
      </c>
      <c r="B96" s="269">
        <v>91</v>
      </c>
      <c r="C96" s="291">
        <f>'[9]14'!C96</f>
        <v>252231176.30000001</v>
      </c>
      <c r="D96" s="291">
        <f>'[9]14'!D96</f>
        <v>15889097</v>
      </c>
      <c r="E96" s="283">
        <f t="shared" si="1"/>
        <v>268120273.30000001</v>
      </c>
    </row>
    <row r="97" spans="1:5" x14ac:dyDescent="0.25">
      <c r="A97" s="284" t="s">
        <v>209</v>
      </c>
      <c r="B97" s="270">
        <v>92</v>
      </c>
      <c r="C97" s="291">
        <f>'[9]14'!C97</f>
        <v>161470581</v>
      </c>
      <c r="D97" s="291">
        <f>'[9]14'!D97</f>
        <v>0</v>
      </c>
      <c r="E97" s="283">
        <f t="shared" si="1"/>
        <v>161470581</v>
      </c>
    </row>
    <row r="98" spans="1:5" x14ac:dyDescent="0.25">
      <c r="A98" s="284" t="s">
        <v>210</v>
      </c>
      <c r="B98" s="270">
        <v>93</v>
      </c>
      <c r="C98" s="291">
        <f>'[9]14'!C98</f>
        <v>88045535.299999997</v>
      </c>
      <c r="D98" s="291">
        <f>'[9]14'!D98</f>
        <v>15889097</v>
      </c>
      <c r="E98" s="283">
        <f t="shared" si="1"/>
        <v>103934632.3</v>
      </c>
    </row>
    <row r="99" spans="1:5" x14ac:dyDescent="0.25">
      <c r="A99" s="284" t="s">
        <v>211</v>
      </c>
      <c r="B99" s="270">
        <v>94</v>
      </c>
      <c r="C99" s="291">
        <f>'[9]14'!C99</f>
        <v>2715060</v>
      </c>
      <c r="D99" s="291">
        <f>'[9]14'!D99</f>
        <v>0</v>
      </c>
      <c r="E99" s="283">
        <f t="shared" si="1"/>
        <v>2715060</v>
      </c>
    </row>
    <row r="100" spans="1:5" x14ac:dyDescent="0.25">
      <c r="A100" s="282" t="s">
        <v>212</v>
      </c>
      <c r="B100" s="269">
        <v>95</v>
      </c>
      <c r="C100" s="291">
        <f>'[9]14'!C100</f>
        <v>1541869263</v>
      </c>
      <c r="D100" s="291">
        <f>'[9]14'!D100</f>
        <v>221789501</v>
      </c>
      <c r="E100" s="283">
        <f t="shared" si="1"/>
        <v>1763658764</v>
      </c>
    </row>
    <row r="101" spans="1:5" x14ac:dyDescent="0.25">
      <c r="A101" s="284" t="s">
        <v>213</v>
      </c>
      <c r="B101" s="270">
        <v>96</v>
      </c>
      <c r="C101" s="291">
        <f>'[9]14'!C101</f>
        <v>1182690914</v>
      </c>
      <c r="D101" s="291">
        <f>'[9]14'!D101</f>
        <v>231555471</v>
      </c>
      <c r="E101" s="283">
        <f t="shared" si="1"/>
        <v>1414246385</v>
      </c>
    </row>
    <row r="102" spans="1:5" x14ac:dyDescent="0.25">
      <c r="A102" s="284" t="s">
        <v>214</v>
      </c>
      <c r="B102" s="270">
        <v>97</v>
      </c>
      <c r="C102" s="291">
        <f>'[9]14'!C102</f>
        <v>299465148</v>
      </c>
      <c r="D102" s="291">
        <f>'[9]14'!D102</f>
        <v>0</v>
      </c>
      <c r="E102" s="283">
        <f t="shared" si="1"/>
        <v>299465148</v>
      </c>
    </row>
    <row r="103" spans="1:5" x14ac:dyDescent="0.25">
      <c r="A103" s="284" t="s">
        <v>215</v>
      </c>
      <c r="B103" s="270">
        <v>98</v>
      </c>
      <c r="C103" s="291">
        <f>'[9]14'!C103</f>
        <v>0</v>
      </c>
      <c r="D103" s="291">
        <f>'[9]14'!D103</f>
        <v>0</v>
      </c>
      <c r="E103" s="283">
        <f t="shared" si="1"/>
        <v>0</v>
      </c>
    </row>
    <row r="104" spans="1:5" x14ac:dyDescent="0.25">
      <c r="A104" s="284" t="s">
        <v>216</v>
      </c>
      <c r="B104" s="270">
        <v>99</v>
      </c>
      <c r="C104" s="291">
        <f>'[9]14'!C104</f>
        <v>0</v>
      </c>
      <c r="D104" s="291">
        <f>'[9]14'!D104</f>
        <v>9765970</v>
      </c>
      <c r="E104" s="283">
        <f t="shared" si="1"/>
        <v>9765970</v>
      </c>
    </row>
    <row r="105" spans="1:5" x14ac:dyDescent="0.25">
      <c r="A105" s="284" t="s">
        <v>217</v>
      </c>
      <c r="B105" s="270">
        <v>100</v>
      </c>
      <c r="C105" s="291">
        <f>'[9]14'!C105</f>
        <v>59713201</v>
      </c>
      <c r="D105" s="291">
        <f>'[9]14'!D105</f>
        <v>0</v>
      </c>
      <c r="E105" s="283">
        <f t="shared" si="1"/>
        <v>59713201</v>
      </c>
    </row>
    <row r="106" spans="1:5" x14ac:dyDescent="0.25">
      <c r="A106" s="286" t="s">
        <v>218</v>
      </c>
      <c r="B106" s="272">
        <v>101</v>
      </c>
      <c r="C106" s="291">
        <f>'[9]14'!C106</f>
        <v>705666588.50999999</v>
      </c>
      <c r="D106" s="291">
        <f>'[9]14'!D106</f>
        <v>278166085</v>
      </c>
      <c r="E106" s="283">
        <f t="shared" si="1"/>
        <v>983832673.50999999</v>
      </c>
    </row>
    <row r="107" spans="1:5" x14ac:dyDescent="0.25">
      <c r="A107" s="286" t="s">
        <v>219</v>
      </c>
      <c r="B107" s="272">
        <v>102</v>
      </c>
      <c r="C107" s="291">
        <f>'[9]14'!C107</f>
        <v>827009405</v>
      </c>
      <c r="D107" s="291">
        <f>'[9]14'!D107</f>
        <v>185876335</v>
      </c>
      <c r="E107" s="283">
        <f t="shared" si="1"/>
        <v>1012885740</v>
      </c>
    </row>
    <row r="108" spans="1:5" x14ac:dyDescent="0.25">
      <c r="A108" s="286" t="s">
        <v>220</v>
      </c>
      <c r="B108" s="272">
        <v>103</v>
      </c>
      <c r="C108" s="291">
        <f>'[9]14'!C108</f>
        <v>341534114.68000001</v>
      </c>
      <c r="D108" s="291">
        <f>'[9]14'!D108</f>
        <v>198644427</v>
      </c>
      <c r="E108" s="283">
        <f t="shared" si="1"/>
        <v>540178541.68000007</v>
      </c>
    </row>
    <row r="109" spans="1:5" x14ac:dyDescent="0.25">
      <c r="A109" s="286" t="s">
        <v>221</v>
      </c>
      <c r="B109" s="272">
        <v>104</v>
      </c>
      <c r="C109" s="291">
        <f>'[9]14'!C109</f>
        <v>67724783</v>
      </c>
      <c r="D109" s="291">
        <f>'[9]14'!D109</f>
        <v>20787803</v>
      </c>
      <c r="E109" s="283">
        <f t="shared" si="1"/>
        <v>88512586</v>
      </c>
    </row>
    <row r="110" spans="1:5" x14ac:dyDescent="0.25">
      <c r="A110" s="286" t="s">
        <v>222</v>
      </c>
      <c r="B110" s="272">
        <v>105</v>
      </c>
      <c r="C110" s="291">
        <f>'[9]14'!C110</f>
        <v>157269350</v>
      </c>
      <c r="D110" s="291">
        <f>'[9]14'!D110</f>
        <v>0</v>
      </c>
      <c r="E110" s="283">
        <f t="shared" si="1"/>
        <v>157269350</v>
      </c>
    </row>
    <row r="111" spans="1:5" x14ac:dyDescent="0.25">
      <c r="A111" s="282" t="s">
        <v>223</v>
      </c>
      <c r="B111" s="269">
        <v>106</v>
      </c>
      <c r="C111" s="291">
        <f>'[9]14'!C111</f>
        <v>8742395014</v>
      </c>
      <c r="D111" s="291">
        <f>'[9]14'!D111</f>
        <v>6760963292</v>
      </c>
      <c r="E111" s="283">
        <f t="shared" si="1"/>
        <v>15503358306</v>
      </c>
    </row>
    <row r="112" spans="1:5" x14ac:dyDescent="0.25">
      <c r="A112" s="284" t="s">
        <v>224</v>
      </c>
      <c r="B112" s="270">
        <v>107</v>
      </c>
      <c r="C112" s="291">
        <f>'[9]14'!C112</f>
        <v>3849941135</v>
      </c>
      <c r="D112" s="291">
        <f>'[9]14'!D112</f>
        <v>35787802</v>
      </c>
      <c r="E112" s="283">
        <f t="shared" si="1"/>
        <v>3885728937</v>
      </c>
    </row>
    <row r="113" spans="1:5" x14ac:dyDescent="0.25">
      <c r="A113" s="284" t="s">
        <v>225</v>
      </c>
      <c r="B113" s="270">
        <v>108</v>
      </c>
      <c r="C113" s="291">
        <f>'[9]14'!C113</f>
        <v>0</v>
      </c>
      <c r="D113" s="291">
        <f>'[9]14'!D113</f>
        <v>6633047861</v>
      </c>
      <c r="E113" s="283">
        <f t="shared" si="1"/>
        <v>6633047861</v>
      </c>
    </row>
    <row r="114" spans="1:5" x14ac:dyDescent="0.25">
      <c r="A114" s="284" t="s">
        <v>226</v>
      </c>
      <c r="B114" s="270">
        <v>109</v>
      </c>
      <c r="C114" s="291">
        <f>'[9]14'!C114</f>
        <v>4837107547</v>
      </c>
      <c r="D114" s="291">
        <f>'[9]14'!D114</f>
        <v>92127629</v>
      </c>
      <c r="E114" s="283">
        <f t="shared" si="1"/>
        <v>4929235176</v>
      </c>
    </row>
    <row r="115" spans="1:5" x14ac:dyDescent="0.25">
      <c r="A115" s="284" t="s">
        <v>227</v>
      </c>
      <c r="B115" s="270">
        <v>110</v>
      </c>
      <c r="C115" s="291">
        <f>'[9]14'!C115</f>
        <v>46106682</v>
      </c>
      <c r="D115" s="291">
        <f>'[9]14'!D115</f>
        <v>0</v>
      </c>
      <c r="E115" s="283">
        <f t="shared" si="1"/>
        <v>46106682</v>
      </c>
    </row>
    <row r="116" spans="1:5" x14ac:dyDescent="0.25">
      <c r="A116" s="284" t="s">
        <v>228</v>
      </c>
      <c r="B116" s="270">
        <v>111</v>
      </c>
      <c r="C116" s="291">
        <f>'[9]14'!C116</f>
        <v>0</v>
      </c>
      <c r="D116" s="291">
        <f>'[9]14'!D116</f>
        <v>0</v>
      </c>
      <c r="E116" s="283">
        <f t="shared" si="1"/>
        <v>0</v>
      </c>
    </row>
    <row r="117" spans="1:5" x14ac:dyDescent="0.25">
      <c r="A117" s="284" t="s">
        <v>229</v>
      </c>
      <c r="B117" s="270">
        <v>112</v>
      </c>
      <c r="C117" s="291">
        <f>'[9]14'!C117</f>
        <v>9239650</v>
      </c>
      <c r="D117" s="291">
        <f>'[9]14'!D117</f>
        <v>0</v>
      </c>
      <c r="E117" s="283">
        <f t="shared" si="1"/>
        <v>9239650</v>
      </c>
    </row>
    <row r="118" spans="1:5" ht="36.75" x14ac:dyDescent="0.25">
      <c r="A118" s="286" t="s">
        <v>230</v>
      </c>
      <c r="B118" s="272">
        <v>113</v>
      </c>
      <c r="C118" s="291">
        <f>'[9]14'!C118</f>
        <v>0</v>
      </c>
      <c r="D118" s="291">
        <f>'[9]14'!D118</f>
        <v>396818804</v>
      </c>
      <c r="E118" s="283">
        <f t="shared" si="1"/>
        <v>396818804</v>
      </c>
    </row>
    <row r="119" spans="1:5" x14ac:dyDescent="0.25">
      <c r="A119" s="282" t="s">
        <v>231</v>
      </c>
      <c r="B119" s="269">
        <v>114</v>
      </c>
      <c r="C119" s="291">
        <f>'[9]14'!C119</f>
        <v>65325194.409999996</v>
      </c>
      <c r="D119" s="291">
        <f>'[9]14'!D119</f>
        <v>6115627</v>
      </c>
      <c r="E119" s="283">
        <f t="shared" si="1"/>
        <v>71440821.409999996</v>
      </c>
    </row>
    <row r="120" spans="1:5" x14ac:dyDescent="0.25">
      <c r="A120" s="284" t="s">
        <v>232</v>
      </c>
      <c r="B120" s="270">
        <v>115</v>
      </c>
      <c r="C120" s="291">
        <f>'[9]14'!C120</f>
        <v>45114383.409999996</v>
      </c>
      <c r="D120" s="291">
        <f>'[9]14'!D120</f>
        <v>6115627</v>
      </c>
      <c r="E120" s="283">
        <f t="shared" si="1"/>
        <v>51230010.409999996</v>
      </c>
    </row>
    <row r="121" spans="1:5" x14ac:dyDescent="0.25">
      <c r="A121" s="284" t="s">
        <v>233</v>
      </c>
      <c r="B121" s="270">
        <v>116</v>
      </c>
      <c r="C121" s="291">
        <f>'[9]14'!C121</f>
        <v>20210811</v>
      </c>
      <c r="D121" s="291">
        <f>'[9]14'!D121</f>
        <v>0</v>
      </c>
      <c r="E121" s="283">
        <f t="shared" si="1"/>
        <v>20210811</v>
      </c>
    </row>
    <row r="122" spans="1:5" x14ac:dyDescent="0.25">
      <c r="A122" s="282" t="s">
        <v>234</v>
      </c>
      <c r="B122" s="269">
        <v>117</v>
      </c>
      <c r="C122" s="291">
        <f>'[9]14'!C122</f>
        <v>40508293</v>
      </c>
      <c r="D122" s="291">
        <f>'[9]14'!D122</f>
        <v>11622758</v>
      </c>
      <c r="E122" s="283">
        <f t="shared" si="1"/>
        <v>52131051</v>
      </c>
    </row>
    <row r="123" spans="1:5" x14ac:dyDescent="0.25">
      <c r="A123" s="284" t="s">
        <v>235</v>
      </c>
      <c r="B123" s="270">
        <v>118</v>
      </c>
      <c r="C123" s="291">
        <f>'[9]14'!C123</f>
        <v>26876606</v>
      </c>
      <c r="D123" s="291">
        <f>'[9]14'!D123</f>
        <v>1646248</v>
      </c>
      <c r="E123" s="283">
        <f t="shared" si="1"/>
        <v>28522854</v>
      </c>
    </row>
    <row r="124" spans="1:5" x14ac:dyDescent="0.25">
      <c r="A124" s="284" t="s">
        <v>236</v>
      </c>
      <c r="B124" s="270">
        <v>119</v>
      </c>
      <c r="C124" s="291">
        <f>'[9]14'!C124</f>
        <v>13631687</v>
      </c>
      <c r="D124" s="291">
        <f>'[9]14'!D124</f>
        <v>9976510</v>
      </c>
      <c r="E124" s="283">
        <f t="shared" si="1"/>
        <v>23608197</v>
      </c>
    </row>
    <row r="125" spans="1:5" ht="36.75" x14ac:dyDescent="0.25">
      <c r="A125" s="286" t="s">
        <v>237</v>
      </c>
      <c r="B125" s="272">
        <v>120</v>
      </c>
      <c r="C125" s="291">
        <f>'[9]14'!C125</f>
        <v>0</v>
      </c>
      <c r="D125" s="291">
        <f>'[9]14'!D125</f>
        <v>86423741</v>
      </c>
      <c r="E125" s="283">
        <f t="shared" si="1"/>
        <v>86423741</v>
      </c>
    </row>
    <row r="126" spans="1:5" x14ac:dyDescent="0.25">
      <c r="A126" s="282" t="s">
        <v>238</v>
      </c>
      <c r="B126" s="269">
        <v>121</v>
      </c>
      <c r="C126" s="291">
        <f>'[9]14'!C126</f>
        <v>1373077852.6900001</v>
      </c>
      <c r="D126" s="291">
        <f>'[9]14'!D126</f>
        <v>236811732</v>
      </c>
      <c r="E126" s="283">
        <f t="shared" si="1"/>
        <v>1609889584.6900001</v>
      </c>
    </row>
    <row r="127" spans="1:5" ht="24.75" x14ac:dyDescent="0.25">
      <c r="A127" s="282" t="s">
        <v>239</v>
      </c>
      <c r="B127" s="269">
        <v>122</v>
      </c>
      <c r="C127" s="291">
        <f>'[9]14'!C127</f>
        <v>110832480.15000001</v>
      </c>
      <c r="D127" s="291">
        <f>'[9]14'!D127</f>
        <v>169069</v>
      </c>
      <c r="E127" s="283">
        <f t="shared" si="1"/>
        <v>111001549.15000001</v>
      </c>
    </row>
    <row r="128" spans="1:5" x14ac:dyDescent="0.25">
      <c r="A128" s="284" t="s">
        <v>240</v>
      </c>
      <c r="B128" s="270">
        <v>123</v>
      </c>
      <c r="C128" s="291">
        <f>'[9]14'!C128</f>
        <v>109461058.65000001</v>
      </c>
      <c r="D128" s="291">
        <f>'[9]14'!D128</f>
        <v>169069</v>
      </c>
      <c r="E128" s="283">
        <f t="shared" si="1"/>
        <v>109630127.65000001</v>
      </c>
    </row>
    <row r="129" spans="1:5" x14ac:dyDescent="0.25">
      <c r="A129" s="284" t="s">
        <v>241</v>
      </c>
      <c r="B129" s="270">
        <v>124</v>
      </c>
      <c r="C129" s="291">
        <f>'[9]14'!C129</f>
        <v>0</v>
      </c>
      <c r="D129" s="291">
        <f>'[9]14'!D129</f>
        <v>0</v>
      </c>
      <c r="E129" s="283">
        <f t="shared" si="1"/>
        <v>0</v>
      </c>
    </row>
    <row r="130" spans="1:5" ht="24.75" x14ac:dyDescent="0.25">
      <c r="A130" s="284" t="s">
        <v>242</v>
      </c>
      <c r="B130" s="270">
        <v>125</v>
      </c>
      <c r="C130" s="291">
        <f>'[9]14'!C130</f>
        <v>1371421.5</v>
      </c>
      <c r="D130" s="291">
        <f>'[9]14'!D130</f>
        <v>0</v>
      </c>
      <c r="E130" s="283">
        <f t="shared" si="1"/>
        <v>1371421.5</v>
      </c>
    </row>
    <row r="131" spans="1:5" ht="24.75" x14ac:dyDescent="0.25">
      <c r="A131" s="282" t="s">
        <v>243</v>
      </c>
      <c r="B131" s="269">
        <v>126</v>
      </c>
      <c r="C131" s="291">
        <f>'[9]14'!C131</f>
        <v>663508603.45000005</v>
      </c>
      <c r="D131" s="291">
        <f>'[9]14'!D131</f>
        <v>40997742</v>
      </c>
      <c r="E131" s="283">
        <f t="shared" si="1"/>
        <v>704506345.45000005</v>
      </c>
    </row>
    <row r="132" spans="1:5" ht="24.75" x14ac:dyDescent="0.25">
      <c r="A132" s="284" t="s">
        <v>244</v>
      </c>
      <c r="B132" s="270">
        <v>127</v>
      </c>
      <c r="C132" s="291">
        <f>'[9]14'!C132</f>
        <v>662962372.90999997</v>
      </c>
      <c r="D132" s="291">
        <f>'[9]14'!D132</f>
        <v>40997742</v>
      </c>
      <c r="E132" s="283">
        <f t="shared" si="1"/>
        <v>703960114.90999997</v>
      </c>
    </row>
    <row r="133" spans="1:5" x14ac:dyDescent="0.25">
      <c r="A133" s="284" t="s">
        <v>245</v>
      </c>
      <c r="B133" s="270">
        <v>128</v>
      </c>
      <c r="C133" s="291">
        <f>'[9]14'!C133</f>
        <v>0</v>
      </c>
      <c r="D133" s="291">
        <f>'[9]14'!D133</f>
        <v>0</v>
      </c>
      <c r="E133" s="283">
        <f t="shared" si="1"/>
        <v>0</v>
      </c>
    </row>
    <row r="134" spans="1:5" ht="24.75" x14ac:dyDescent="0.25">
      <c r="A134" s="284" t="s">
        <v>246</v>
      </c>
      <c r="B134" s="270">
        <v>129</v>
      </c>
      <c r="C134" s="291">
        <f>'[9]14'!C134</f>
        <v>546230.54</v>
      </c>
      <c r="D134" s="291">
        <f>'[9]14'!D134</f>
        <v>0</v>
      </c>
      <c r="E134" s="283">
        <f t="shared" ref="E134:E142" si="2">C134+D134</f>
        <v>546230.54</v>
      </c>
    </row>
    <row r="135" spans="1:5" x14ac:dyDescent="0.25">
      <c r="A135" s="282" t="s">
        <v>247</v>
      </c>
      <c r="B135" s="269">
        <v>130</v>
      </c>
      <c r="C135" s="291">
        <f>'[9]14'!C135</f>
        <v>598736769.09000003</v>
      </c>
      <c r="D135" s="291">
        <f>'[9]14'!D135</f>
        <v>195644921</v>
      </c>
      <c r="E135" s="283">
        <f t="shared" si="2"/>
        <v>794381690.09000003</v>
      </c>
    </row>
    <row r="136" spans="1:5" ht="24.75" x14ac:dyDescent="0.25">
      <c r="A136" s="284" t="s">
        <v>248</v>
      </c>
      <c r="B136" s="270">
        <v>131</v>
      </c>
      <c r="C136" s="291">
        <f>'[9]14'!C136</f>
        <v>386626295.97000003</v>
      </c>
      <c r="D136" s="291">
        <f>'[9]14'!D136</f>
        <v>176909907</v>
      </c>
      <c r="E136" s="283">
        <f t="shared" si="2"/>
        <v>563536202.97000003</v>
      </c>
    </row>
    <row r="137" spans="1:5" x14ac:dyDescent="0.25">
      <c r="A137" s="284" t="s">
        <v>249</v>
      </c>
      <c r="B137" s="270">
        <v>132</v>
      </c>
      <c r="C137" s="291">
        <f>'[9]14'!C137</f>
        <v>8607324</v>
      </c>
      <c r="D137" s="291">
        <f>'[9]14'!D137</f>
        <v>0</v>
      </c>
      <c r="E137" s="283">
        <f t="shared" si="2"/>
        <v>8607324</v>
      </c>
    </row>
    <row r="138" spans="1:5" x14ac:dyDescent="0.25">
      <c r="A138" s="284" t="s">
        <v>250</v>
      </c>
      <c r="B138" s="270">
        <v>133</v>
      </c>
      <c r="C138" s="291">
        <f>'[9]14'!C138</f>
        <v>203503149.12</v>
      </c>
      <c r="D138" s="291">
        <f>'[9]14'!D138</f>
        <v>18735014</v>
      </c>
      <c r="E138" s="283">
        <f t="shared" si="2"/>
        <v>222238163.12</v>
      </c>
    </row>
    <row r="139" spans="1:5" x14ac:dyDescent="0.25">
      <c r="A139" s="286" t="s">
        <v>251</v>
      </c>
      <c r="B139" s="272">
        <v>134</v>
      </c>
      <c r="C139" s="291">
        <f>'[9]14'!C139</f>
        <v>250296469</v>
      </c>
      <c r="D139" s="291">
        <f>'[9]14'!D139</f>
        <v>8903939</v>
      </c>
      <c r="E139" s="283">
        <f t="shared" si="2"/>
        <v>259200408</v>
      </c>
    </row>
    <row r="140" spans="1:5" ht="36.75" x14ac:dyDescent="0.25">
      <c r="A140" s="286" t="s">
        <v>252</v>
      </c>
      <c r="B140" s="272">
        <v>135</v>
      </c>
      <c r="C140" s="291">
        <f>'[9]14'!C140</f>
        <v>0</v>
      </c>
      <c r="D140" s="291">
        <f>'[9]14'!D140</f>
        <v>0</v>
      </c>
      <c r="E140" s="283">
        <f t="shared" si="2"/>
        <v>0</v>
      </c>
    </row>
    <row r="141" spans="1:5" x14ac:dyDescent="0.25">
      <c r="A141" s="282" t="s">
        <v>253</v>
      </c>
      <c r="B141" s="269">
        <v>136</v>
      </c>
      <c r="C141" s="291">
        <f>'[9]14'!C141</f>
        <v>16410255840.59</v>
      </c>
      <c r="D141" s="291">
        <f>'[9]14'!D141</f>
        <v>9263846004</v>
      </c>
      <c r="E141" s="283">
        <f t="shared" si="2"/>
        <v>25674101844.59</v>
      </c>
    </row>
    <row r="142" spans="1:5" ht="15.75" thickBot="1" x14ac:dyDescent="0.3">
      <c r="A142" s="288" t="s">
        <v>254</v>
      </c>
      <c r="B142" s="289">
        <v>137</v>
      </c>
      <c r="C142" s="292">
        <f>'[9]14'!C142</f>
        <v>1413088275</v>
      </c>
      <c r="D142" s="292">
        <f>'[9]14'!D142</f>
        <v>4387882</v>
      </c>
      <c r="E142" s="290">
        <f t="shared" si="2"/>
        <v>1417476157</v>
      </c>
    </row>
    <row r="143" spans="1:5" s="313" customFormat="1" x14ac:dyDescent="0.25"/>
    <row r="144" spans="1:5" s="313" customFormat="1" x14ac:dyDescent="0.25"/>
    <row r="145" s="313" customFormat="1" x14ac:dyDescent="0.25"/>
    <row r="146" s="313" customFormat="1" x14ac:dyDescent="0.25"/>
    <row r="147" s="313" customFormat="1" x14ac:dyDescent="0.25"/>
    <row r="148" s="313" customFormat="1" x14ac:dyDescent="0.25"/>
    <row r="149" s="313" customFormat="1" x14ac:dyDescent="0.25"/>
    <row r="150" s="313" customFormat="1" x14ac:dyDescent="0.25"/>
    <row r="151" s="313" customFormat="1" x14ac:dyDescent="0.25"/>
    <row r="152" s="313" customFormat="1" x14ac:dyDescent="0.25"/>
    <row r="153" s="313" customFormat="1" x14ac:dyDescent="0.25"/>
    <row r="154" s="313" customFormat="1" x14ac:dyDescent="0.25"/>
    <row r="155" s="313" customFormat="1" x14ac:dyDescent="0.25"/>
    <row r="156" s="313" customFormat="1" x14ac:dyDescent="0.25"/>
    <row r="157" s="313" customFormat="1" x14ac:dyDescent="0.25"/>
    <row r="158" s="313" customFormat="1" x14ac:dyDescent="0.25"/>
    <row r="159" s="313" customFormat="1" x14ac:dyDescent="0.25"/>
    <row r="160" s="313" customFormat="1" x14ac:dyDescent="0.25"/>
    <row r="161" s="313" customFormat="1" x14ac:dyDescent="0.25"/>
    <row r="162" s="313" customFormat="1" x14ac:dyDescent="0.25"/>
    <row r="163" s="313" customFormat="1" x14ac:dyDescent="0.25"/>
    <row r="164" s="313" customFormat="1" x14ac:dyDescent="0.25"/>
    <row r="165" s="313" customFormat="1" x14ac:dyDescent="0.25"/>
    <row r="166" s="313" customFormat="1" x14ac:dyDescent="0.25"/>
    <row r="167" s="313" customFormat="1" x14ac:dyDescent="0.25"/>
    <row r="168" s="313" customFormat="1" x14ac:dyDescent="0.25"/>
    <row r="169" s="313" customFormat="1" x14ac:dyDescent="0.25"/>
    <row r="170" s="313" customFormat="1" x14ac:dyDescent="0.25"/>
    <row r="171" s="313" customFormat="1" x14ac:dyDescent="0.25"/>
    <row r="172" s="313" customFormat="1" x14ac:dyDescent="0.25"/>
    <row r="173" s="313" customFormat="1" x14ac:dyDescent="0.25"/>
    <row r="174" s="313" customFormat="1" x14ac:dyDescent="0.25"/>
    <row r="175" s="313" customFormat="1" x14ac:dyDescent="0.25"/>
    <row r="176" s="313" customFormat="1" x14ac:dyDescent="0.25"/>
    <row r="177" s="313" customFormat="1" x14ac:dyDescent="0.25"/>
    <row r="178" s="313" customFormat="1" x14ac:dyDescent="0.25"/>
    <row r="179" s="313" customFormat="1" x14ac:dyDescent="0.25"/>
    <row r="180" s="313" customFormat="1" x14ac:dyDescent="0.25"/>
    <row r="181" s="313" customFormat="1" x14ac:dyDescent="0.25"/>
    <row r="182" s="313" customFormat="1" x14ac:dyDescent="0.25"/>
    <row r="183" s="313" customFormat="1" x14ac:dyDescent="0.25"/>
    <row r="184" s="313" customFormat="1" x14ac:dyDescent="0.25"/>
    <row r="185" s="313" customFormat="1" x14ac:dyDescent="0.25"/>
    <row r="186" s="313" customFormat="1" x14ac:dyDescent="0.25"/>
    <row r="187" s="313" customFormat="1" x14ac:dyDescent="0.25"/>
    <row r="188" s="313" customFormat="1" x14ac:dyDescent="0.25"/>
    <row r="189" s="313" customFormat="1" x14ac:dyDescent="0.25"/>
    <row r="190" s="313" customFormat="1" x14ac:dyDescent="0.25"/>
    <row r="191" s="313" customFormat="1" x14ac:dyDescent="0.25"/>
    <row r="192" s="313" customFormat="1" x14ac:dyDescent="0.25"/>
    <row r="193" s="313" customFormat="1" x14ac:dyDescent="0.25"/>
    <row r="194" s="313" customFormat="1" x14ac:dyDescent="0.25"/>
    <row r="195" s="313" customFormat="1" x14ac:dyDescent="0.25"/>
    <row r="196" s="313" customFormat="1" x14ac:dyDescent="0.25"/>
    <row r="197" s="313" customFormat="1" x14ac:dyDescent="0.25"/>
    <row r="198" s="313" customFormat="1" x14ac:dyDescent="0.25"/>
    <row r="199" s="313" customFormat="1" x14ac:dyDescent="0.25"/>
    <row r="200" s="313" customFormat="1" x14ac:dyDescent="0.25"/>
    <row r="201" s="313" customFormat="1" x14ac:dyDescent="0.25"/>
    <row r="202" s="313" customFormat="1" x14ac:dyDescent="0.25"/>
    <row r="203" s="313" customFormat="1" x14ac:dyDescent="0.25"/>
    <row r="204" s="313" customFormat="1" x14ac:dyDescent="0.25"/>
    <row r="205" s="313" customFormat="1" x14ac:dyDescent="0.25"/>
    <row r="206" s="313" customFormat="1" x14ac:dyDescent="0.25"/>
    <row r="207" s="313" customFormat="1" x14ac:dyDescent="0.25"/>
    <row r="208" s="313" customFormat="1" x14ac:dyDescent="0.25"/>
    <row r="209" s="313" customFormat="1" x14ac:dyDescent="0.25"/>
    <row r="210" s="313" customFormat="1" x14ac:dyDescent="0.25"/>
    <row r="211" s="313" customFormat="1" x14ac:dyDescent="0.25"/>
    <row r="212" s="313" customFormat="1" x14ac:dyDescent="0.25"/>
    <row r="213" s="313" customFormat="1" x14ac:dyDescent="0.25"/>
    <row r="214" s="313" customFormat="1" x14ac:dyDescent="0.25"/>
    <row r="215" s="313" customFormat="1" x14ac:dyDescent="0.25"/>
    <row r="216" s="313" customFormat="1" x14ac:dyDescent="0.25"/>
    <row r="217" s="313" customFormat="1" x14ac:dyDescent="0.25"/>
    <row r="218" s="313" customFormat="1" x14ac:dyDescent="0.25"/>
    <row r="219" s="313" customFormat="1" x14ac:dyDescent="0.25"/>
    <row r="220" s="313" customFormat="1" x14ac:dyDescent="0.25"/>
    <row r="221" s="313" customFormat="1" x14ac:dyDescent="0.25"/>
    <row r="222" s="313" customFormat="1" x14ac:dyDescent="0.25"/>
    <row r="223" s="313" customFormat="1" x14ac:dyDescent="0.25"/>
    <row r="224" s="313" customFormat="1" x14ac:dyDescent="0.25"/>
    <row r="225" s="313" customFormat="1" x14ac:dyDescent="0.25"/>
    <row r="226" s="313" customFormat="1" x14ac:dyDescent="0.25"/>
    <row r="227" s="313" customFormat="1" x14ac:dyDescent="0.25"/>
    <row r="228" s="313" customFormat="1" x14ac:dyDescent="0.25"/>
    <row r="229" s="313" customFormat="1" x14ac:dyDescent="0.25"/>
    <row r="230" s="313" customFormat="1" x14ac:dyDescent="0.25"/>
    <row r="231" s="313" customFormat="1" x14ac:dyDescent="0.25"/>
    <row r="232" s="313" customFormat="1" x14ac:dyDescent="0.25"/>
    <row r="233" s="313" customFormat="1" x14ac:dyDescent="0.25"/>
    <row r="234" s="313" customFormat="1" x14ac:dyDescent="0.25"/>
    <row r="235" s="313" customFormat="1" x14ac:dyDescent="0.25"/>
    <row r="236" s="313" customFormat="1" x14ac:dyDescent="0.25"/>
    <row r="237" s="313" customFormat="1" x14ac:dyDescent="0.25"/>
    <row r="238" s="313" customFormat="1" x14ac:dyDescent="0.25"/>
    <row r="239" s="313" customFormat="1" x14ac:dyDescent="0.25"/>
    <row r="240" s="313" customFormat="1" x14ac:dyDescent="0.25"/>
    <row r="241" s="313" customFormat="1" x14ac:dyDescent="0.25"/>
    <row r="242" s="313" customFormat="1" x14ac:dyDescent="0.25"/>
    <row r="243" s="313" customFormat="1" x14ac:dyDescent="0.25"/>
    <row r="244" s="313" customFormat="1" x14ac:dyDescent="0.25"/>
    <row r="245" s="313" customFormat="1" x14ac:dyDescent="0.25"/>
    <row r="246" s="313" customFormat="1" x14ac:dyDescent="0.25"/>
    <row r="247" s="313" customFormat="1" x14ac:dyDescent="0.25"/>
    <row r="248" s="313" customFormat="1" x14ac:dyDescent="0.25"/>
    <row r="249" s="313" customFormat="1" x14ac:dyDescent="0.25"/>
    <row r="250" s="313" customFormat="1" x14ac:dyDescent="0.25"/>
    <row r="251" s="313" customFormat="1" x14ac:dyDescent="0.25"/>
    <row r="252" s="313" customFormat="1" x14ac:dyDescent="0.25"/>
    <row r="253" s="313" customFormat="1" x14ac:dyDescent="0.25"/>
    <row r="254" s="313" customFormat="1" x14ac:dyDescent="0.25"/>
    <row r="255" s="313" customFormat="1" x14ac:dyDescent="0.25"/>
    <row r="256" s="313" customFormat="1" x14ac:dyDescent="0.25"/>
    <row r="257" s="313" customFormat="1" x14ac:dyDescent="0.25"/>
    <row r="258" s="313" customFormat="1" x14ac:dyDescent="0.25"/>
    <row r="259" s="313" customFormat="1" x14ac:dyDescent="0.25"/>
    <row r="260" s="313" customFormat="1" x14ac:dyDescent="0.25"/>
    <row r="261" s="313" customFormat="1" x14ac:dyDescent="0.25"/>
    <row r="262" s="313" customFormat="1" x14ac:dyDescent="0.25"/>
    <row r="263" s="313" customFormat="1" x14ac:dyDescent="0.25"/>
    <row r="264" s="313" customFormat="1" x14ac:dyDescent="0.25"/>
    <row r="265" s="313" customFormat="1" x14ac:dyDescent="0.25"/>
    <row r="266" s="313" customFormat="1" x14ac:dyDescent="0.25"/>
    <row r="267" s="313" customFormat="1" x14ac:dyDescent="0.25"/>
    <row r="268" s="313" customFormat="1" x14ac:dyDescent="0.25"/>
    <row r="269" s="313" customFormat="1" x14ac:dyDescent="0.25"/>
    <row r="270" s="313" customFormat="1" x14ac:dyDescent="0.25"/>
    <row r="271" s="313" customFormat="1" x14ac:dyDescent="0.25"/>
    <row r="272" s="313" customFormat="1" x14ac:dyDescent="0.25"/>
    <row r="273" s="313" customFormat="1" x14ac:dyDescent="0.25"/>
    <row r="274" s="313" customFormat="1" x14ac:dyDescent="0.25"/>
    <row r="275" s="313" customFormat="1" x14ac:dyDescent="0.25"/>
    <row r="276" s="313" customFormat="1" x14ac:dyDescent="0.25"/>
    <row r="277" s="313" customFormat="1" x14ac:dyDescent="0.25"/>
    <row r="278" s="313" customFormat="1" x14ac:dyDescent="0.25"/>
    <row r="279" s="313" customFormat="1" x14ac:dyDescent="0.25"/>
    <row r="280" s="313" customFormat="1" x14ac:dyDescent="0.25"/>
    <row r="281" s="313" customFormat="1" x14ac:dyDescent="0.25"/>
    <row r="282" s="313" customFormat="1" x14ac:dyDescent="0.25"/>
    <row r="283" s="313" customFormat="1" x14ac:dyDescent="0.25"/>
    <row r="284" s="313" customFormat="1" x14ac:dyDescent="0.25"/>
    <row r="285" s="313" customFormat="1" x14ac:dyDescent="0.25"/>
    <row r="286" s="313" customFormat="1" x14ac:dyDescent="0.25"/>
    <row r="287" s="313" customFormat="1" x14ac:dyDescent="0.25"/>
    <row r="288" s="313" customFormat="1" x14ac:dyDescent="0.25"/>
    <row r="289" s="313" customFormat="1" x14ac:dyDescent="0.25"/>
    <row r="290" s="313" customFormat="1" x14ac:dyDescent="0.25"/>
    <row r="291" s="313" customFormat="1" x14ac:dyDescent="0.25"/>
    <row r="292" s="313" customFormat="1" x14ac:dyDescent="0.25"/>
    <row r="293" s="313" customFormat="1" x14ac:dyDescent="0.25"/>
    <row r="294" s="313" customFormat="1" x14ac:dyDescent="0.25"/>
    <row r="295" s="313" customFormat="1" x14ac:dyDescent="0.25"/>
    <row r="296" s="313" customFormat="1" x14ac:dyDescent="0.25"/>
    <row r="297" s="313" customFormat="1" x14ac:dyDescent="0.25"/>
    <row r="298" s="313" customFormat="1" x14ac:dyDescent="0.25"/>
    <row r="299" s="313" customFormat="1" x14ac:dyDescent="0.25"/>
    <row r="300" s="313" customFormat="1" x14ac:dyDescent="0.25"/>
    <row r="301" s="313" customFormat="1" x14ac:dyDescent="0.25"/>
    <row r="302" s="313" customFormat="1" x14ac:dyDescent="0.25"/>
    <row r="303" s="313" customFormat="1" x14ac:dyDescent="0.25"/>
    <row r="304" s="313" customFormat="1" x14ac:dyDescent="0.25"/>
    <row r="305" spans="1:5" s="313" customFormat="1" x14ac:dyDescent="0.25"/>
    <row r="306" spans="1:5" s="313" customFormat="1" x14ac:dyDescent="0.25"/>
    <row r="307" spans="1:5" s="313" customFormat="1" x14ac:dyDescent="0.25"/>
    <row r="308" spans="1:5" s="313" customFormat="1" x14ac:dyDescent="0.25"/>
    <row r="309" spans="1:5" s="313" customFormat="1" x14ac:dyDescent="0.25"/>
    <row r="310" spans="1:5" s="313" customFormat="1" x14ac:dyDescent="0.25"/>
    <row r="311" spans="1:5" s="313" customFormat="1" x14ac:dyDescent="0.25"/>
    <row r="312" spans="1:5" s="313" customFormat="1" x14ac:dyDescent="0.25">
      <c r="A312" s="274"/>
      <c r="B312" s="275"/>
      <c r="C312" s="276"/>
      <c r="D312" s="276"/>
      <c r="E312" s="276"/>
    </row>
    <row r="313" spans="1:5" s="313" customFormat="1" x14ac:dyDescent="0.25">
      <c r="A313" s="274"/>
      <c r="B313" s="275"/>
      <c r="C313" s="276"/>
      <c r="D313" s="276"/>
      <c r="E313" s="276"/>
    </row>
    <row r="314" spans="1:5" s="313" customFormat="1" x14ac:dyDescent="0.25">
      <c r="A314" s="274"/>
      <c r="B314" s="275"/>
      <c r="C314" s="276"/>
      <c r="D314" s="276"/>
      <c r="E314" s="276"/>
    </row>
    <row r="315" spans="1:5" s="313" customFormat="1" x14ac:dyDescent="0.25">
      <c r="A315" s="274"/>
      <c r="B315" s="275"/>
      <c r="C315" s="276"/>
      <c r="D315" s="276"/>
      <c r="E315" s="276"/>
    </row>
    <row r="316" spans="1:5" s="313" customFormat="1" x14ac:dyDescent="0.25">
      <c r="A316" s="274"/>
      <c r="B316" s="275"/>
      <c r="C316" s="276"/>
      <c r="D316" s="276"/>
      <c r="E316" s="276"/>
    </row>
    <row r="317" spans="1:5" s="313" customFormat="1" x14ac:dyDescent="0.25">
      <c r="A317" s="274"/>
      <c r="B317" s="275"/>
      <c r="C317" s="276"/>
      <c r="D317" s="276"/>
      <c r="E317" s="276"/>
    </row>
    <row r="318" spans="1:5" x14ac:dyDescent="0.25">
      <c r="A318" s="274"/>
      <c r="B318" s="275"/>
      <c r="C318" s="276"/>
      <c r="D318" s="276"/>
      <c r="E318" s="276"/>
    </row>
    <row r="319" spans="1:5" x14ac:dyDescent="0.25">
      <c r="A319" s="274"/>
      <c r="B319" s="275"/>
      <c r="C319" s="276"/>
      <c r="D319" s="276"/>
      <c r="E319" s="276"/>
    </row>
    <row r="320" spans="1:5" x14ac:dyDescent="0.25">
      <c r="A320" s="274"/>
      <c r="B320" s="275"/>
      <c r="C320" s="276"/>
      <c r="D320" s="276"/>
      <c r="E320" s="276"/>
    </row>
    <row r="321" spans="1:5" x14ac:dyDescent="0.25">
      <c r="A321" s="274"/>
      <c r="B321" s="275"/>
      <c r="C321" s="276"/>
      <c r="D321" s="276"/>
      <c r="E321" s="276"/>
    </row>
    <row r="322" spans="1:5" x14ac:dyDescent="0.25">
      <c r="A322" s="274"/>
      <c r="B322" s="275"/>
      <c r="C322" s="276"/>
      <c r="D322" s="276"/>
      <c r="E322" s="276"/>
    </row>
    <row r="323" spans="1:5" x14ac:dyDescent="0.25">
      <c r="A323" s="274"/>
      <c r="B323" s="275"/>
      <c r="C323" s="276"/>
      <c r="D323" s="276"/>
      <c r="E323" s="276"/>
    </row>
    <row r="324" spans="1:5" x14ac:dyDescent="0.25">
      <c r="A324" s="274"/>
      <c r="B324" s="275"/>
      <c r="C324" s="276"/>
      <c r="D324" s="276"/>
      <c r="E324" s="276"/>
    </row>
    <row r="325" spans="1:5" x14ac:dyDescent="0.25">
      <c r="A325" s="274"/>
      <c r="B325" s="275"/>
      <c r="C325" s="276"/>
      <c r="D325" s="276"/>
      <c r="E325" s="276"/>
    </row>
    <row r="326" spans="1:5" x14ac:dyDescent="0.25">
      <c r="A326" s="274"/>
      <c r="B326" s="275"/>
      <c r="C326" s="276"/>
      <c r="D326" s="276"/>
      <c r="E326" s="276"/>
    </row>
    <row r="327" spans="1:5" x14ac:dyDescent="0.25">
      <c r="A327" s="274"/>
      <c r="B327" s="275"/>
      <c r="C327" s="276"/>
      <c r="D327" s="276"/>
      <c r="E327" s="276"/>
    </row>
    <row r="328" spans="1:5" x14ac:dyDescent="0.25">
      <c r="A328" s="274"/>
      <c r="B328" s="275"/>
      <c r="C328" s="276"/>
      <c r="D328" s="276"/>
      <c r="E328" s="276"/>
    </row>
    <row r="329" spans="1:5" x14ac:dyDescent="0.25">
      <c r="A329" s="274"/>
      <c r="B329" s="275"/>
      <c r="C329" s="276"/>
      <c r="D329" s="276"/>
      <c r="E329" s="276"/>
    </row>
    <row r="330" spans="1:5" x14ac:dyDescent="0.25">
      <c r="A330" s="274"/>
      <c r="B330" s="275"/>
      <c r="C330" s="276"/>
      <c r="D330" s="276"/>
      <c r="E330" s="276"/>
    </row>
    <row r="331" spans="1:5" x14ac:dyDescent="0.25">
      <c r="A331" s="274"/>
      <c r="B331" s="275"/>
      <c r="C331" s="276"/>
      <c r="D331" s="276"/>
      <c r="E331" s="276"/>
    </row>
    <row r="332" spans="1:5" x14ac:dyDescent="0.25">
      <c r="A332" s="274"/>
      <c r="B332" s="275"/>
      <c r="C332" s="276"/>
      <c r="D332" s="276"/>
      <c r="E332" s="276"/>
    </row>
    <row r="333" spans="1:5" x14ac:dyDescent="0.25">
      <c r="A333" s="274"/>
      <c r="B333" s="275"/>
      <c r="C333" s="276"/>
      <c r="D333" s="276"/>
      <c r="E333" s="276"/>
    </row>
    <row r="334" spans="1:5" x14ac:dyDescent="0.25">
      <c r="A334" s="274"/>
      <c r="B334" s="275"/>
      <c r="C334" s="276"/>
      <c r="D334" s="276"/>
      <c r="E334" s="276"/>
    </row>
    <row r="335" spans="1:5" x14ac:dyDescent="0.25">
      <c r="A335" s="274"/>
      <c r="B335" s="275"/>
      <c r="C335" s="276"/>
      <c r="D335" s="276"/>
      <c r="E335" s="276"/>
    </row>
    <row r="336" spans="1:5" x14ac:dyDescent="0.25">
      <c r="A336" s="274"/>
      <c r="B336" s="275"/>
      <c r="C336" s="276"/>
      <c r="D336" s="276"/>
      <c r="E336" s="276"/>
    </row>
    <row r="337" spans="1:5" x14ac:dyDescent="0.25">
      <c r="A337" s="274"/>
      <c r="B337" s="275"/>
      <c r="C337" s="276"/>
      <c r="D337" s="276"/>
      <c r="E337" s="276"/>
    </row>
    <row r="338" spans="1:5" x14ac:dyDescent="0.25">
      <c r="A338" s="274"/>
      <c r="B338" s="275"/>
      <c r="C338" s="276"/>
      <c r="D338" s="276"/>
      <c r="E338" s="276"/>
    </row>
    <row r="339" spans="1:5" x14ac:dyDescent="0.25">
      <c r="A339" s="274"/>
      <c r="B339" s="275"/>
      <c r="C339" s="276"/>
      <c r="D339" s="276"/>
      <c r="E339" s="276"/>
    </row>
    <row r="340" spans="1:5" x14ac:dyDescent="0.25">
      <c r="A340" s="274"/>
      <c r="B340" s="275"/>
      <c r="C340" s="276"/>
      <c r="D340" s="276"/>
      <c r="E340" s="276"/>
    </row>
    <row r="341" spans="1:5" x14ac:dyDescent="0.25">
      <c r="A341" s="274"/>
      <c r="B341" s="275"/>
      <c r="C341" s="276"/>
      <c r="D341" s="276"/>
      <c r="E341" s="276"/>
    </row>
    <row r="342" spans="1:5" x14ac:dyDescent="0.25">
      <c r="A342" s="274"/>
      <c r="B342" s="275"/>
      <c r="C342" s="276"/>
      <c r="D342" s="276"/>
      <c r="E342" s="276"/>
    </row>
    <row r="343" spans="1:5" x14ac:dyDescent="0.25">
      <c r="A343" s="274"/>
      <c r="B343" s="275"/>
      <c r="C343" s="276"/>
      <c r="D343" s="276"/>
      <c r="E343" s="276"/>
    </row>
    <row r="344" spans="1:5" x14ac:dyDescent="0.25">
      <c r="A344" s="274"/>
      <c r="B344" s="275"/>
      <c r="C344" s="276"/>
      <c r="D344" s="276"/>
      <c r="E344" s="276"/>
    </row>
    <row r="345" spans="1:5" x14ac:dyDescent="0.25">
      <c r="A345" s="274"/>
      <c r="B345" s="275"/>
      <c r="C345" s="276"/>
      <c r="D345" s="276"/>
      <c r="E345" s="276"/>
    </row>
    <row r="346" spans="1:5" x14ac:dyDescent="0.25">
      <c r="A346" s="274"/>
      <c r="B346" s="275"/>
      <c r="C346" s="276"/>
      <c r="D346" s="276"/>
      <c r="E346" s="276"/>
    </row>
    <row r="347" spans="1:5" x14ac:dyDescent="0.25">
      <c r="A347" s="274"/>
      <c r="B347" s="275"/>
      <c r="C347" s="276"/>
      <c r="D347" s="276"/>
      <c r="E347" s="276"/>
    </row>
    <row r="348" spans="1:5" x14ac:dyDescent="0.25">
      <c r="A348" s="274"/>
      <c r="B348" s="275"/>
      <c r="C348" s="276"/>
      <c r="D348" s="276"/>
      <c r="E348" s="276"/>
    </row>
    <row r="349" spans="1:5" x14ac:dyDescent="0.25">
      <c r="A349" s="274"/>
      <c r="B349" s="275"/>
      <c r="C349" s="276"/>
      <c r="D349" s="276"/>
      <c r="E349" s="276"/>
    </row>
    <row r="350" spans="1:5" x14ac:dyDescent="0.25">
      <c r="A350" s="274"/>
      <c r="B350" s="275"/>
      <c r="C350" s="276"/>
      <c r="D350" s="276"/>
      <c r="E350" s="276"/>
    </row>
    <row r="351" spans="1:5" x14ac:dyDescent="0.25">
      <c r="A351" s="274"/>
      <c r="B351" s="275"/>
      <c r="C351" s="276"/>
      <c r="D351" s="276"/>
      <c r="E351" s="276"/>
    </row>
    <row r="352" spans="1:5" x14ac:dyDescent="0.25">
      <c r="A352" s="274"/>
      <c r="B352" s="275"/>
      <c r="C352" s="276"/>
      <c r="D352" s="276"/>
      <c r="E352" s="276"/>
    </row>
    <row r="353" spans="1:5" x14ac:dyDescent="0.25">
      <c r="A353" s="274"/>
      <c r="B353" s="275"/>
      <c r="C353" s="276"/>
      <c r="D353" s="276"/>
      <c r="E353" s="276"/>
    </row>
    <row r="354" spans="1:5" x14ac:dyDescent="0.25">
      <c r="A354" s="274"/>
      <c r="B354" s="275"/>
      <c r="C354" s="276"/>
      <c r="D354" s="276"/>
      <c r="E354" s="276"/>
    </row>
    <row r="355" spans="1:5" x14ac:dyDescent="0.25">
      <c r="A355" s="274"/>
      <c r="B355" s="275"/>
      <c r="C355" s="276"/>
      <c r="D355" s="276"/>
      <c r="E355" s="276"/>
    </row>
    <row r="356" spans="1:5" x14ac:dyDescent="0.25">
      <c r="A356" s="274"/>
      <c r="B356" s="275"/>
      <c r="C356" s="276"/>
      <c r="D356" s="276"/>
      <c r="E356" s="276"/>
    </row>
    <row r="357" spans="1:5" x14ac:dyDescent="0.25">
      <c r="A357" s="274"/>
      <c r="B357" s="275"/>
      <c r="C357" s="276"/>
      <c r="D357" s="276"/>
      <c r="E357" s="276"/>
    </row>
    <row r="358" spans="1:5" x14ac:dyDescent="0.25">
      <c r="A358" s="274"/>
      <c r="B358" s="275"/>
      <c r="C358" s="276"/>
      <c r="D358" s="276"/>
      <c r="E358" s="276"/>
    </row>
    <row r="359" spans="1:5" x14ac:dyDescent="0.25">
      <c r="A359" s="274"/>
      <c r="B359" s="275"/>
      <c r="C359" s="276"/>
      <c r="D359" s="276"/>
      <c r="E359" s="276"/>
    </row>
    <row r="360" spans="1:5" x14ac:dyDescent="0.25">
      <c r="A360" s="274"/>
      <c r="B360" s="275"/>
      <c r="C360" s="276"/>
      <c r="D360" s="276"/>
      <c r="E360" s="276"/>
    </row>
    <row r="361" spans="1:5" x14ac:dyDescent="0.25">
      <c r="A361" s="274"/>
      <c r="B361" s="275"/>
      <c r="C361" s="276"/>
      <c r="D361" s="276"/>
      <c r="E361" s="276"/>
    </row>
    <row r="362" spans="1:5" x14ac:dyDescent="0.25">
      <c r="A362" s="274"/>
      <c r="B362" s="275"/>
      <c r="C362" s="276"/>
      <c r="D362" s="276"/>
      <c r="E362" s="276"/>
    </row>
    <row r="363" spans="1:5" x14ac:dyDescent="0.25">
      <c r="A363" s="274"/>
      <c r="B363" s="275"/>
      <c r="C363" s="276"/>
      <c r="D363" s="276"/>
      <c r="E363" s="276"/>
    </row>
    <row r="364" spans="1:5" x14ac:dyDescent="0.25">
      <c r="A364" s="274"/>
      <c r="B364" s="275"/>
      <c r="C364" s="276"/>
      <c r="D364" s="276"/>
      <c r="E364" s="276"/>
    </row>
    <row r="365" spans="1:5" x14ac:dyDescent="0.25">
      <c r="A365" s="274"/>
      <c r="B365" s="275"/>
      <c r="C365" s="276"/>
      <c r="D365" s="276"/>
      <c r="E365" s="276"/>
    </row>
    <row r="366" spans="1:5" x14ac:dyDescent="0.25">
      <c r="A366" s="274"/>
      <c r="B366" s="275"/>
      <c r="C366" s="276"/>
      <c r="D366" s="276"/>
      <c r="E366" s="276"/>
    </row>
    <row r="367" spans="1:5" x14ac:dyDescent="0.25">
      <c r="A367" s="274"/>
      <c r="B367" s="275"/>
      <c r="C367" s="276"/>
      <c r="D367" s="276"/>
      <c r="E367" s="276"/>
    </row>
    <row r="368" spans="1:5" x14ac:dyDescent="0.25">
      <c r="A368" s="274"/>
      <c r="B368" s="275"/>
      <c r="C368" s="276"/>
      <c r="D368" s="276"/>
      <c r="E368" s="276"/>
    </row>
    <row r="369" spans="1:5" x14ac:dyDescent="0.25">
      <c r="A369" s="274"/>
      <c r="B369" s="275"/>
      <c r="C369" s="276"/>
      <c r="D369" s="276"/>
      <c r="E369" s="276"/>
    </row>
    <row r="370" spans="1:5" x14ac:dyDescent="0.25">
      <c r="A370" s="274"/>
      <c r="B370" s="275"/>
      <c r="C370" s="276"/>
      <c r="D370" s="276"/>
      <c r="E370" s="276"/>
    </row>
    <row r="371" spans="1:5" x14ac:dyDescent="0.25">
      <c r="A371" s="274"/>
      <c r="B371" s="275"/>
      <c r="C371" s="276"/>
      <c r="D371" s="276"/>
      <c r="E371" s="276"/>
    </row>
    <row r="372" spans="1:5" x14ac:dyDescent="0.25">
      <c r="A372" s="274"/>
      <c r="B372" s="275"/>
      <c r="C372" s="276"/>
      <c r="D372" s="276"/>
      <c r="E372" s="276"/>
    </row>
    <row r="373" spans="1:5" x14ac:dyDescent="0.25">
      <c r="A373" s="274"/>
      <c r="B373" s="275"/>
      <c r="C373" s="276"/>
      <c r="D373" s="276"/>
      <c r="E373" s="276"/>
    </row>
    <row r="374" spans="1:5" x14ac:dyDescent="0.25">
      <c r="A374" s="274"/>
      <c r="B374" s="275"/>
      <c r="C374" s="276"/>
      <c r="D374" s="276"/>
      <c r="E374" s="276"/>
    </row>
    <row r="375" spans="1:5" x14ac:dyDescent="0.25">
      <c r="A375" s="274"/>
      <c r="B375" s="275"/>
      <c r="C375" s="276"/>
      <c r="D375" s="276"/>
      <c r="E375" s="276"/>
    </row>
    <row r="376" spans="1:5" x14ac:dyDescent="0.25">
      <c r="A376" s="274"/>
      <c r="B376" s="275"/>
      <c r="C376" s="276"/>
      <c r="D376" s="276"/>
      <c r="E376" s="276"/>
    </row>
    <row r="377" spans="1:5" x14ac:dyDescent="0.25">
      <c r="A377" s="274"/>
      <c r="B377" s="275"/>
      <c r="C377" s="276"/>
      <c r="D377" s="276"/>
      <c r="E377" s="276"/>
    </row>
    <row r="378" spans="1:5" x14ac:dyDescent="0.25">
      <c r="A378" s="274"/>
      <c r="B378" s="275"/>
      <c r="C378" s="276"/>
      <c r="D378" s="276"/>
      <c r="E378" s="276"/>
    </row>
    <row r="379" spans="1:5" x14ac:dyDescent="0.25">
      <c r="A379" s="274"/>
      <c r="B379" s="275"/>
      <c r="C379" s="276"/>
      <c r="D379" s="276"/>
      <c r="E379" s="276"/>
    </row>
    <row r="380" spans="1:5" x14ac:dyDescent="0.25">
      <c r="A380" s="274"/>
      <c r="B380" s="275"/>
      <c r="C380" s="276"/>
      <c r="D380" s="276"/>
      <c r="E380" s="276"/>
    </row>
    <row r="381" spans="1:5" x14ac:dyDescent="0.25">
      <c r="A381" s="274"/>
      <c r="B381" s="275"/>
      <c r="C381" s="276"/>
      <c r="D381" s="276"/>
      <c r="E381" s="276"/>
    </row>
    <row r="382" spans="1:5" x14ac:dyDescent="0.25">
      <c r="A382" s="274"/>
      <c r="B382" s="275"/>
      <c r="C382" s="276"/>
      <c r="D382" s="276"/>
      <c r="E382" s="276"/>
    </row>
    <row r="383" spans="1:5" x14ac:dyDescent="0.25">
      <c r="A383" s="274"/>
      <c r="B383" s="275"/>
      <c r="C383" s="276"/>
      <c r="D383" s="276"/>
      <c r="E383" s="276"/>
    </row>
    <row r="384" spans="1:5" x14ac:dyDescent="0.25">
      <c r="A384" s="274"/>
      <c r="B384" s="275"/>
      <c r="C384" s="276"/>
      <c r="D384" s="276"/>
      <c r="E384" s="276"/>
    </row>
    <row r="385" spans="1:5" x14ac:dyDescent="0.25">
      <c r="A385" s="274"/>
      <c r="B385" s="275"/>
      <c r="C385" s="276"/>
      <c r="D385" s="276"/>
      <c r="E385" s="276"/>
    </row>
    <row r="386" spans="1:5" x14ac:dyDescent="0.25">
      <c r="A386" s="274"/>
      <c r="B386" s="275"/>
      <c r="C386" s="276"/>
      <c r="D386" s="276"/>
      <c r="E386" s="276"/>
    </row>
    <row r="387" spans="1:5" x14ac:dyDescent="0.25">
      <c r="A387" s="274"/>
      <c r="B387" s="275"/>
      <c r="C387" s="276"/>
      <c r="D387" s="276"/>
      <c r="E387" s="276"/>
    </row>
    <row r="388" spans="1:5" x14ac:dyDescent="0.25">
      <c r="A388" s="274"/>
      <c r="B388" s="275"/>
      <c r="C388" s="276"/>
      <c r="D388" s="276"/>
      <c r="E388" s="276"/>
    </row>
    <row r="389" spans="1:5" x14ac:dyDescent="0.25">
      <c r="A389" s="274"/>
      <c r="B389" s="275"/>
      <c r="C389" s="276"/>
      <c r="D389" s="276"/>
      <c r="E389" s="276"/>
    </row>
    <row r="390" spans="1:5" x14ac:dyDescent="0.25">
      <c r="A390" s="274"/>
      <c r="B390" s="275"/>
      <c r="C390" s="276"/>
      <c r="D390" s="276"/>
      <c r="E390" s="276"/>
    </row>
    <row r="391" spans="1:5" x14ac:dyDescent="0.25">
      <c r="A391" s="274"/>
      <c r="B391" s="275"/>
      <c r="C391" s="276"/>
      <c r="D391" s="276"/>
      <c r="E391" s="276"/>
    </row>
  </sheetData>
  <mergeCells count="2">
    <mergeCell ref="A1:E1"/>
    <mergeCell ref="A4:E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222"/>
  <sheetViews>
    <sheetView workbookViewId="0">
      <selection activeCell="G106" sqref="G106"/>
    </sheetView>
  </sheetViews>
  <sheetFormatPr defaultRowHeight="15" x14ac:dyDescent="0.25"/>
  <cols>
    <col min="1" max="1" width="47.140625" style="3" customWidth="1"/>
    <col min="2" max="2" width="10.140625" style="294" customWidth="1"/>
    <col min="3" max="5" width="15.140625" style="295" customWidth="1"/>
    <col min="6" max="47" width="9.140625" style="313"/>
  </cols>
  <sheetData>
    <row r="1" spans="1:5" s="313" customFormat="1" ht="18.75" x14ac:dyDescent="0.3">
      <c r="A1" s="401" t="s">
        <v>255</v>
      </c>
      <c r="B1" s="401"/>
      <c r="C1" s="401"/>
      <c r="D1" s="401"/>
      <c r="E1" s="401"/>
    </row>
    <row r="2" spans="1:5" s="313" customFormat="1" ht="15" customHeight="1" thickBot="1" x14ac:dyDescent="0.35">
      <c r="A2" s="267"/>
      <c r="B2" s="314"/>
      <c r="C2" s="315"/>
      <c r="D2" s="315"/>
      <c r="E2" s="316" t="s">
        <v>111</v>
      </c>
    </row>
    <row r="3" spans="1:5" ht="25.5" x14ac:dyDescent="0.25">
      <c r="A3" s="300" t="s">
        <v>112</v>
      </c>
      <c r="B3" s="301" t="s">
        <v>113</v>
      </c>
      <c r="C3" s="302" t="s">
        <v>114</v>
      </c>
      <c r="D3" s="302" t="s">
        <v>115</v>
      </c>
      <c r="E3" s="303" t="s">
        <v>40</v>
      </c>
    </row>
    <row r="4" spans="1:5" x14ac:dyDescent="0.25">
      <c r="A4" s="304" t="s">
        <v>256</v>
      </c>
      <c r="B4" s="296">
        <v>200</v>
      </c>
      <c r="C4" s="297">
        <f>'[9]15'!C4</f>
        <v>7583090592.6000004</v>
      </c>
      <c r="D4" s="297">
        <f>'[9]15'!D4</f>
        <v>2073204793</v>
      </c>
      <c r="E4" s="305">
        <f>'[9]15'!E4</f>
        <v>9656295385.6000004</v>
      </c>
    </row>
    <row r="5" spans="1:5" ht="24" x14ac:dyDescent="0.25">
      <c r="A5" s="306" t="s">
        <v>257</v>
      </c>
      <c r="B5" s="296">
        <v>201</v>
      </c>
      <c r="C5" s="297">
        <f>'[9]15'!C5</f>
        <v>6565580396.1499996</v>
      </c>
      <c r="D5" s="297">
        <f>'[9]15'!D5</f>
        <v>1659984797</v>
      </c>
      <c r="E5" s="305">
        <f>'[9]15'!E5</f>
        <v>8225565193.1499996</v>
      </c>
    </row>
    <row r="6" spans="1:5" x14ac:dyDescent="0.25">
      <c r="A6" s="307" t="s">
        <v>258</v>
      </c>
      <c r="B6" s="298">
        <v>202</v>
      </c>
      <c r="C6" s="297">
        <f>'[9]15'!C6</f>
        <v>8318572565.7600002</v>
      </c>
      <c r="D6" s="297">
        <f>'[9]15'!D6</f>
        <v>1740503350</v>
      </c>
      <c r="E6" s="305">
        <f>'[9]15'!E6</f>
        <v>10059075915.76</v>
      </c>
    </row>
    <row r="7" spans="1:5" x14ac:dyDescent="0.25">
      <c r="A7" s="307" t="s">
        <v>259</v>
      </c>
      <c r="B7" s="298">
        <v>203</v>
      </c>
      <c r="C7" s="297">
        <f>'[9]15'!C7</f>
        <v>6823610</v>
      </c>
      <c r="D7" s="297">
        <f>'[9]15'!D7</f>
        <v>0</v>
      </c>
      <c r="E7" s="305">
        <f>'[9]15'!E7</f>
        <v>6823610</v>
      </c>
    </row>
    <row r="8" spans="1:5" ht="24" x14ac:dyDescent="0.25">
      <c r="A8" s="307" t="s">
        <v>260</v>
      </c>
      <c r="B8" s="298">
        <v>204</v>
      </c>
      <c r="C8" s="297">
        <f>'[9]15'!C8</f>
        <v>0</v>
      </c>
      <c r="D8" s="297">
        <f>'[9]15'!D8</f>
        <v>0</v>
      </c>
      <c r="E8" s="305">
        <f>'[9]15'!E8</f>
        <v>0</v>
      </c>
    </row>
    <row r="9" spans="1:5" ht="24" x14ac:dyDescent="0.25">
      <c r="A9" s="307" t="s">
        <v>261</v>
      </c>
      <c r="B9" s="298">
        <v>205</v>
      </c>
      <c r="C9" s="297">
        <f>'[9]15'!C9</f>
        <v>8258751</v>
      </c>
      <c r="D9" s="297">
        <f>'[9]15'!D9</f>
        <v>0</v>
      </c>
      <c r="E9" s="305">
        <f>'[9]15'!E9</f>
        <v>8258751</v>
      </c>
    </row>
    <row r="10" spans="1:5" ht="24" x14ac:dyDescent="0.25">
      <c r="A10" s="307" t="s">
        <v>262</v>
      </c>
      <c r="B10" s="298">
        <v>206</v>
      </c>
      <c r="C10" s="297">
        <f>'[9]15'!C10</f>
        <v>1778599961.79</v>
      </c>
      <c r="D10" s="297">
        <f>'[9]15'!D10</f>
        <v>80905000</v>
      </c>
      <c r="E10" s="305">
        <f>'[9]15'!E10</f>
        <v>1859504961.79</v>
      </c>
    </row>
    <row r="11" spans="1:5" x14ac:dyDescent="0.25">
      <c r="A11" s="307" t="s">
        <v>263</v>
      </c>
      <c r="B11" s="298">
        <v>207</v>
      </c>
      <c r="C11" s="297">
        <f>'[9]15'!C11</f>
        <v>-161301349</v>
      </c>
      <c r="D11" s="297">
        <f>'[9]15'!D11</f>
        <v>-186034</v>
      </c>
      <c r="E11" s="305">
        <f>'[9]15'!E11</f>
        <v>-161487383</v>
      </c>
    </row>
    <row r="12" spans="1:5" ht="24" x14ac:dyDescent="0.25">
      <c r="A12" s="307" t="s">
        <v>264</v>
      </c>
      <c r="B12" s="298">
        <v>208</v>
      </c>
      <c r="C12" s="297">
        <f>'[9]15'!C12</f>
        <v>-10301290</v>
      </c>
      <c r="D12" s="297">
        <f>'[9]15'!D12</f>
        <v>0</v>
      </c>
      <c r="E12" s="305">
        <f>'[9]15'!E12</f>
        <v>-10301290</v>
      </c>
    </row>
    <row r="13" spans="1:5" ht="24" x14ac:dyDescent="0.25">
      <c r="A13" s="307" t="s">
        <v>265</v>
      </c>
      <c r="B13" s="298">
        <v>209</v>
      </c>
      <c r="C13" s="297">
        <f>'[9]15'!C13</f>
        <v>-123957125.81999999</v>
      </c>
      <c r="D13" s="297">
        <f>'[9]15'!D13</f>
        <v>200413</v>
      </c>
      <c r="E13" s="305">
        <f>'[9]15'!E13</f>
        <v>-123756712.81999999</v>
      </c>
    </row>
    <row r="14" spans="1:5" ht="24" x14ac:dyDescent="0.25">
      <c r="A14" s="306" t="s">
        <v>266</v>
      </c>
      <c r="B14" s="296">
        <v>210</v>
      </c>
      <c r="C14" s="297">
        <f>'[9]15'!C14</f>
        <v>365431119.94</v>
      </c>
      <c r="D14" s="297">
        <f>'[9]15'!D14</f>
        <v>378430317</v>
      </c>
      <c r="E14" s="305">
        <f>'[9]15'!E14</f>
        <v>743861436.94000006</v>
      </c>
    </row>
    <row r="15" spans="1:5" ht="24" x14ac:dyDescent="0.25">
      <c r="A15" s="307" t="s">
        <v>267</v>
      </c>
      <c r="B15" s="298">
        <v>211</v>
      </c>
      <c r="C15" s="297">
        <f>'[9]15'!C15</f>
        <v>0</v>
      </c>
      <c r="D15" s="297">
        <f>'[9]15'!D15</f>
        <v>0</v>
      </c>
      <c r="E15" s="305">
        <f>'[9]15'!E15</f>
        <v>0</v>
      </c>
    </row>
    <row r="16" spans="1:5" ht="24" x14ac:dyDescent="0.25">
      <c r="A16" s="307" t="s">
        <v>268</v>
      </c>
      <c r="B16" s="298">
        <v>212</v>
      </c>
      <c r="C16" s="297">
        <f>'[9]15'!C16</f>
        <v>39040461</v>
      </c>
      <c r="D16" s="297">
        <f>'[9]15'!D16</f>
        <v>0</v>
      </c>
      <c r="E16" s="305">
        <f>'[9]15'!E16</f>
        <v>39040461</v>
      </c>
    </row>
    <row r="17" spans="1:5" x14ac:dyDescent="0.25">
      <c r="A17" s="307" t="s">
        <v>269</v>
      </c>
      <c r="B17" s="298">
        <v>213</v>
      </c>
      <c r="C17" s="297">
        <f>'[9]15'!C17</f>
        <v>37025557</v>
      </c>
      <c r="D17" s="297">
        <f>'[9]15'!D17</f>
        <v>0</v>
      </c>
      <c r="E17" s="305">
        <f>'[9]15'!E17</f>
        <v>37025557</v>
      </c>
    </row>
    <row r="18" spans="1:5" ht="24" x14ac:dyDescent="0.25">
      <c r="A18" s="307" t="s">
        <v>270</v>
      </c>
      <c r="B18" s="298">
        <v>214</v>
      </c>
      <c r="C18" s="297">
        <f>'[9]15'!C18</f>
        <v>0</v>
      </c>
      <c r="D18" s="297">
        <f>'[9]15'!D18</f>
        <v>0</v>
      </c>
      <c r="E18" s="305">
        <f>'[9]15'!E18</f>
        <v>0</v>
      </c>
    </row>
    <row r="19" spans="1:5" x14ac:dyDescent="0.25">
      <c r="A19" s="307" t="s">
        <v>271</v>
      </c>
      <c r="B19" s="298">
        <v>215</v>
      </c>
      <c r="C19" s="297">
        <f>'[9]15'!C19</f>
        <v>2014904</v>
      </c>
      <c r="D19" s="297">
        <f>'[9]15'!D19</f>
        <v>0</v>
      </c>
      <c r="E19" s="305">
        <f>'[9]15'!E19</f>
        <v>2014904</v>
      </c>
    </row>
    <row r="20" spans="1:5" x14ac:dyDescent="0.25">
      <c r="A20" s="307" t="s">
        <v>272</v>
      </c>
      <c r="B20" s="298">
        <v>216</v>
      </c>
      <c r="C20" s="297">
        <f>'[9]15'!C20</f>
        <v>216813851.22</v>
      </c>
      <c r="D20" s="297">
        <f>'[9]15'!D20</f>
        <v>278198017</v>
      </c>
      <c r="E20" s="305">
        <f>'[9]15'!E20</f>
        <v>495011868.22000003</v>
      </c>
    </row>
    <row r="21" spans="1:5" x14ac:dyDescent="0.25">
      <c r="A21" s="307" t="s">
        <v>273</v>
      </c>
      <c r="B21" s="298">
        <v>217</v>
      </c>
      <c r="C21" s="297">
        <f>'[9]15'!C21</f>
        <v>10215175.01</v>
      </c>
      <c r="D21" s="297">
        <f>'[9]15'!D21</f>
        <v>18469087</v>
      </c>
      <c r="E21" s="305">
        <f>'[9]15'!E21</f>
        <v>28684262.009999998</v>
      </c>
    </row>
    <row r="22" spans="1:5" ht="24" x14ac:dyDescent="0.25">
      <c r="A22" s="307" t="s">
        <v>274</v>
      </c>
      <c r="B22" s="298">
        <v>218</v>
      </c>
      <c r="C22" s="297">
        <f>'[9]15'!C22</f>
        <v>71885694</v>
      </c>
      <c r="D22" s="297">
        <f>'[9]15'!D22</f>
        <v>73992647</v>
      </c>
      <c r="E22" s="305">
        <f>'[9]15'!E22</f>
        <v>145878341</v>
      </c>
    </row>
    <row r="23" spans="1:5" ht="24" x14ac:dyDescent="0.25">
      <c r="A23" s="307" t="s">
        <v>275</v>
      </c>
      <c r="B23" s="298">
        <v>219</v>
      </c>
      <c r="C23" s="297">
        <f>'[9]15'!C23</f>
        <v>14068728.710000001</v>
      </c>
      <c r="D23" s="297">
        <f>'[9]15'!D23</f>
        <v>398281</v>
      </c>
      <c r="E23" s="305">
        <f>'[9]15'!E23</f>
        <v>14467009.710000001</v>
      </c>
    </row>
    <row r="24" spans="1:5" x14ac:dyDescent="0.25">
      <c r="A24" s="307" t="s">
        <v>276</v>
      </c>
      <c r="B24" s="298">
        <v>220</v>
      </c>
      <c r="C24" s="297">
        <f>'[9]15'!C24</f>
        <v>12352555.710000001</v>
      </c>
      <c r="D24" s="297">
        <f>'[9]15'!D24</f>
        <v>0</v>
      </c>
      <c r="E24" s="305">
        <f>'[9]15'!E24</f>
        <v>12352555.710000001</v>
      </c>
    </row>
    <row r="25" spans="1:5" ht="24" x14ac:dyDescent="0.25">
      <c r="A25" s="307" t="s">
        <v>277</v>
      </c>
      <c r="B25" s="298">
        <v>221</v>
      </c>
      <c r="C25" s="297">
        <f>'[9]15'!C25</f>
        <v>1716173</v>
      </c>
      <c r="D25" s="297">
        <f>'[9]15'!D25</f>
        <v>398281</v>
      </c>
      <c r="E25" s="305">
        <f>'[9]15'!E25</f>
        <v>2114454</v>
      </c>
    </row>
    <row r="26" spans="1:5" x14ac:dyDescent="0.25">
      <c r="A26" s="307" t="s">
        <v>278</v>
      </c>
      <c r="B26" s="298">
        <v>222</v>
      </c>
      <c r="C26" s="297">
        <f>'[9]15'!C26</f>
        <v>0</v>
      </c>
      <c r="D26" s="297">
        <f>'[9]15'!D26</f>
        <v>0</v>
      </c>
      <c r="E26" s="305">
        <f>'[9]15'!E26</f>
        <v>0</v>
      </c>
    </row>
    <row r="27" spans="1:5" x14ac:dyDescent="0.25">
      <c r="A27" s="307" t="s">
        <v>279</v>
      </c>
      <c r="B27" s="298">
        <v>223</v>
      </c>
      <c r="C27" s="297">
        <f>'[9]15'!C27</f>
        <v>13407210</v>
      </c>
      <c r="D27" s="297">
        <f>'[9]15'!D27</f>
        <v>7372285</v>
      </c>
      <c r="E27" s="305">
        <f>'[9]15'!E27</f>
        <v>20779495</v>
      </c>
    </row>
    <row r="28" spans="1:5" ht="24" x14ac:dyDescent="0.25">
      <c r="A28" s="306" t="s">
        <v>280</v>
      </c>
      <c r="B28" s="296" t="s">
        <v>281</v>
      </c>
      <c r="C28" s="297">
        <f>'[9]15'!C28</f>
        <v>460037096.47000003</v>
      </c>
      <c r="D28" s="297">
        <f>'[9]15'!D28</f>
        <v>21512425</v>
      </c>
      <c r="E28" s="305">
        <f>'[9]15'!E28</f>
        <v>481549521.47000003</v>
      </c>
    </row>
    <row r="29" spans="1:5" ht="24" x14ac:dyDescent="0.25">
      <c r="A29" s="306" t="s">
        <v>282</v>
      </c>
      <c r="B29" s="296">
        <v>224</v>
      </c>
      <c r="C29" s="297">
        <f>'[9]15'!C29</f>
        <v>101278539.97</v>
      </c>
      <c r="D29" s="297">
        <f>'[9]15'!D29</f>
        <v>1509949</v>
      </c>
      <c r="E29" s="305">
        <f>'[9]15'!E29</f>
        <v>102788488.97</v>
      </c>
    </row>
    <row r="30" spans="1:5" x14ac:dyDescent="0.25">
      <c r="A30" s="306" t="s">
        <v>283</v>
      </c>
      <c r="B30" s="296">
        <v>225</v>
      </c>
      <c r="C30" s="297">
        <f>'[9]15'!C30</f>
        <v>90763440.069999993</v>
      </c>
      <c r="D30" s="297">
        <f>'[9]15'!D30</f>
        <v>11767305</v>
      </c>
      <c r="E30" s="305">
        <f>'[9]15'!E30</f>
        <v>102530745.06999999</v>
      </c>
    </row>
    <row r="31" spans="1:5" ht="24" x14ac:dyDescent="0.25">
      <c r="A31" s="306" t="s">
        <v>284</v>
      </c>
      <c r="B31" s="296">
        <v>226</v>
      </c>
      <c r="C31" s="297">
        <f>'[9]15'!C31</f>
        <v>7255307784.9200001</v>
      </c>
      <c r="D31" s="297">
        <f>'[9]15'!D31</f>
        <v>1871858408</v>
      </c>
      <c r="E31" s="305">
        <f>'[9]15'!E31</f>
        <v>9127166192.9200001</v>
      </c>
    </row>
    <row r="32" spans="1:5" ht="24" x14ac:dyDescent="0.25">
      <c r="A32" s="306" t="s">
        <v>285</v>
      </c>
      <c r="B32" s="296">
        <v>227</v>
      </c>
      <c r="C32" s="297">
        <f>'[9]15'!C32</f>
        <v>3077965552.3000002</v>
      </c>
      <c r="D32" s="297">
        <f>'[9]15'!D32</f>
        <v>423501217</v>
      </c>
      <c r="E32" s="305">
        <f>'[9]15'!E32</f>
        <v>3501466769.3000002</v>
      </c>
    </row>
    <row r="33" spans="1:5" x14ac:dyDescent="0.25">
      <c r="A33" s="307" t="s">
        <v>286</v>
      </c>
      <c r="B33" s="298">
        <v>228</v>
      </c>
      <c r="C33" s="297">
        <f>'[9]15'!C33</f>
        <v>3568609583.0599999</v>
      </c>
      <c r="D33" s="297">
        <f>'[9]15'!D33</f>
        <v>436890807</v>
      </c>
      <c r="E33" s="305">
        <f>'[9]15'!E33</f>
        <v>4005500390.0599999</v>
      </c>
    </row>
    <row r="34" spans="1:5" ht="24" x14ac:dyDescent="0.25">
      <c r="A34" s="307" t="s">
        <v>287</v>
      </c>
      <c r="B34" s="298">
        <v>229</v>
      </c>
      <c r="C34" s="297">
        <f>'[9]15'!C34</f>
        <v>63987326</v>
      </c>
      <c r="D34" s="297">
        <f>'[9]15'!D34</f>
        <v>0</v>
      </c>
      <c r="E34" s="305">
        <f>'[9]15'!E34</f>
        <v>63987326</v>
      </c>
    </row>
    <row r="35" spans="1:5" x14ac:dyDescent="0.25">
      <c r="A35" s="307" t="s">
        <v>288</v>
      </c>
      <c r="B35" s="298">
        <v>230</v>
      </c>
      <c r="C35" s="297">
        <f>'[9]15'!C35</f>
        <v>5081809</v>
      </c>
      <c r="D35" s="297">
        <f>'[9]15'!D35</f>
        <v>0</v>
      </c>
      <c r="E35" s="305">
        <f>'[9]15'!E35</f>
        <v>5081809</v>
      </c>
    </row>
    <row r="36" spans="1:5" ht="24" x14ac:dyDescent="0.25">
      <c r="A36" s="307" t="s">
        <v>289</v>
      </c>
      <c r="B36" s="298">
        <v>231</v>
      </c>
      <c r="C36" s="297">
        <f>'[9]15'!C36</f>
        <v>555842849.60000002</v>
      </c>
      <c r="D36" s="297">
        <f>'[9]15'!D36</f>
        <v>21040613</v>
      </c>
      <c r="E36" s="305">
        <f>'[9]15'!E36</f>
        <v>576883462.60000002</v>
      </c>
    </row>
    <row r="37" spans="1:5" x14ac:dyDescent="0.25">
      <c r="A37" s="307" t="s">
        <v>290</v>
      </c>
      <c r="B37" s="298">
        <v>232</v>
      </c>
      <c r="C37" s="297">
        <f>'[9]15'!C37</f>
        <v>679711684</v>
      </c>
      <c r="D37" s="297">
        <f>'[9]15'!D37</f>
        <v>93583</v>
      </c>
      <c r="E37" s="305">
        <f>'[9]15'!E37</f>
        <v>679805267</v>
      </c>
    </row>
    <row r="38" spans="1:5" ht="24" x14ac:dyDescent="0.25">
      <c r="A38" s="307" t="s">
        <v>291</v>
      </c>
      <c r="B38" s="298">
        <v>233</v>
      </c>
      <c r="C38" s="297">
        <f>'[9]15'!C38</f>
        <v>-4955800</v>
      </c>
      <c r="D38" s="297">
        <f>'[9]15'!D38</f>
        <v>0</v>
      </c>
      <c r="E38" s="305">
        <f>'[9]15'!E38</f>
        <v>-4955800</v>
      </c>
    </row>
    <row r="39" spans="1:5" ht="24" x14ac:dyDescent="0.25">
      <c r="A39" s="307" t="s">
        <v>292</v>
      </c>
      <c r="B39" s="298">
        <v>234</v>
      </c>
      <c r="C39" s="297">
        <f>'[9]15'!C39</f>
        <v>550399530.15999997</v>
      </c>
      <c r="D39" s="297">
        <f>'[9]15'!D39</f>
        <v>-7557440</v>
      </c>
      <c r="E39" s="305">
        <f>'[9]15'!E39</f>
        <v>542842090.15999997</v>
      </c>
    </row>
    <row r="40" spans="1:5" ht="24" x14ac:dyDescent="0.25">
      <c r="A40" s="306" t="s">
        <v>293</v>
      </c>
      <c r="B40" s="296">
        <v>235</v>
      </c>
      <c r="C40" s="297">
        <f>'[9]15'!C40</f>
        <v>-20965862.789999999</v>
      </c>
      <c r="D40" s="297">
        <f>'[9]15'!D40</f>
        <v>699392441</v>
      </c>
      <c r="E40" s="305">
        <f>'[9]15'!E40</f>
        <v>678426578.21000004</v>
      </c>
    </row>
    <row r="41" spans="1:5" ht="24" x14ac:dyDescent="0.25">
      <c r="A41" s="307" t="s">
        <v>294</v>
      </c>
      <c r="B41" s="298">
        <v>236</v>
      </c>
      <c r="C41" s="297">
        <f>'[9]15'!C41</f>
        <v>0</v>
      </c>
      <c r="D41" s="297">
        <f>'[9]15'!D41</f>
        <v>699392441</v>
      </c>
      <c r="E41" s="305">
        <f>'[9]15'!E41</f>
        <v>699392441</v>
      </c>
    </row>
    <row r="42" spans="1:5" x14ac:dyDescent="0.25">
      <c r="A42" s="307" t="s">
        <v>295</v>
      </c>
      <c r="B42" s="298">
        <v>237</v>
      </c>
      <c r="C42" s="297">
        <f>'[9]15'!C42</f>
        <v>0</v>
      </c>
      <c r="D42" s="297">
        <f>'[9]15'!D42</f>
        <v>719155771</v>
      </c>
      <c r="E42" s="305">
        <f>'[9]15'!E42</f>
        <v>719155771</v>
      </c>
    </row>
    <row r="43" spans="1:5" ht="24" x14ac:dyDescent="0.25">
      <c r="A43" s="307" t="s">
        <v>296</v>
      </c>
      <c r="B43" s="298">
        <v>238</v>
      </c>
      <c r="C43" s="297">
        <f>'[9]15'!C43</f>
        <v>0</v>
      </c>
      <c r="D43" s="297">
        <f>'[9]15'!D43</f>
        <v>19763330</v>
      </c>
      <c r="E43" s="305">
        <f>'[9]15'!E43</f>
        <v>19763330</v>
      </c>
    </row>
    <row r="44" spans="1:5" ht="24" x14ac:dyDescent="0.25">
      <c r="A44" s="307" t="s">
        <v>297</v>
      </c>
      <c r="B44" s="298">
        <v>239</v>
      </c>
      <c r="C44" s="297">
        <f>'[9]15'!C44</f>
        <v>0</v>
      </c>
      <c r="D44" s="297">
        <f>'[9]15'!D44</f>
        <v>0</v>
      </c>
      <c r="E44" s="305">
        <f>'[9]15'!E44</f>
        <v>0</v>
      </c>
    </row>
    <row r="45" spans="1:5" x14ac:dyDescent="0.25">
      <c r="A45" s="307" t="s">
        <v>298</v>
      </c>
      <c r="B45" s="298">
        <v>240</v>
      </c>
      <c r="C45" s="297">
        <f>'[9]15'!C45</f>
        <v>0</v>
      </c>
      <c r="D45" s="297">
        <f>'[9]15'!D45</f>
        <v>0</v>
      </c>
      <c r="E45" s="305">
        <f>'[9]15'!E45</f>
        <v>0</v>
      </c>
    </row>
    <row r="46" spans="1:5" ht="24" x14ac:dyDescent="0.25">
      <c r="A46" s="307" t="s">
        <v>299</v>
      </c>
      <c r="B46" s="298">
        <v>241</v>
      </c>
      <c r="C46" s="297">
        <f>'[9]15'!C46</f>
        <v>0</v>
      </c>
      <c r="D46" s="297">
        <f>'[9]15'!D46</f>
        <v>0</v>
      </c>
      <c r="E46" s="305">
        <f>'[9]15'!E46</f>
        <v>0</v>
      </c>
    </row>
    <row r="47" spans="1:5" ht="24" x14ac:dyDescent="0.25">
      <c r="A47" s="307" t="s">
        <v>300</v>
      </c>
      <c r="B47" s="298">
        <v>242</v>
      </c>
      <c r="C47" s="297">
        <f>'[9]15'!C47</f>
        <v>-20965862.789999999</v>
      </c>
      <c r="D47" s="297">
        <f>'[9]15'!D47</f>
        <v>0</v>
      </c>
      <c r="E47" s="305">
        <f>'[9]15'!E47</f>
        <v>-20965862.789999999</v>
      </c>
    </row>
    <row r="48" spans="1:5" x14ac:dyDescent="0.25">
      <c r="A48" s="307" t="s">
        <v>301</v>
      </c>
      <c r="B48" s="298">
        <v>243</v>
      </c>
      <c r="C48" s="297">
        <f>'[9]15'!C48</f>
        <v>-21454383</v>
      </c>
      <c r="D48" s="297">
        <f>'[9]15'!D48</f>
        <v>0</v>
      </c>
      <c r="E48" s="305">
        <f>'[9]15'!E48</f>
        <v>-21454383</v>
      </c>
    </row>
    <row r="49" spans="1:5" ht="24" x14ac:dyDescent="0.25">
      <c r="A49" s="307" t="s">
        <v>302</v>
      </c>
      <c r="B49" s="298">
        <v>244</v>
      </c>
      <c r="C49" s="297">
        <f>'[9]15'!C49</f>
        <v>-488520.21</v>
      </c>
      <c r="D49" s="297">
        <f>'[9]15'!D49</f>
        <v>0</v>
      </c>
      <c r="E49" s="305">
        <f>'[9]15'!E49</f>
        <v>-488520.21</v>
      </c>
    </row>
    <row r="50" spans="1:5" ht="48" x14ac:dyDescent="0.25">
      <c r="A50" s="306" t="s">
        <v>303</v>
      </c>
      <c r="B50" s="296">
        <v>245</v>
      </c>
      <c r="C50" s="297">
        <f>'[9]15'!C50</f>
        <v>0</v>
      </c>
      <c r="D50" s="297">
        <f>'[9]15'!D50</f>
        <v>155124697</v>
      </c>
      <c r="E50" s="305">
        <f>'[9]15'!E50</f>
        <v>155124697</v>
      </c>
    </row>
    <row r="51" spans="1:5" ht="36" x14ac:dyDescent="0.25">
      <c r="A51" s="307" t="s">
        <v>304</v>
      </c>
      <c r="B51" s="298">
        <v>246</v>
      </c>
      <c r="C51" s="297">
        <f>'[9]15'!C51</f>
        <v>0</v>
      </c>
      <c r="D51" s="297">
        <f>'[9]15'!D51</f>
        <v>155153215</v>
      </c>
      <c r="E51" s="305">
        <f>'[9]15'!E51</f>
        <v>155153215</v>
      </c>
    </row>
    <row r="52" spans="1:5" ht="48" x14ac:dyDescent="0.25">
      <c r="A52" s="307" t="s">
        <v>305</v>
      </c>
      <c r="B52" s="298">
        <v>247</v>
      </c>
      <c r="C52" s="297">
        <f>'[9]15'!C52</f>
        <v>0</v>
      </c>
      <c r="D52" s="297">
        <f>'[9]15'!D52</f>
        <v>28518</v>
      </c>
      <c r="E52" s="305">
        <f>'[9]15'!E52</f>
        <v>28518</v>
      </c>
    </row>
    <row r="53" spans="1:5" ht="24" x14ac:dyDescent="0.25">
      <c r="A53" s="306" t="s">
        <v>306</v>
      </c>
      <c r="B53" s="296">
        <v>248</v>
      </c>
      <c r="C53" s="297">
        <f>'[9]15'!C53</f>
        <v>173042307.25999999</v>
      </c>
      <c r="D53" s="297">
        <f>'[9]15'!D53</f>
        <v>536337</v>
      </c>
      <c r="E53" s="305">
        <f>'[9]15'!E53</f>
        <v>173578644.25999999</v>
      </c>
    </row>
    <row r="54" spans="1:5" x14ac:dyDescent="0.25">
      <c r="A54" s="307" t="s">
        <v>307</v>
      </c>
      <c r="B54" s="298">
        <v>249</v>
      </c>
      <c r="C54" s="297">
        <f>'[9]15'!C54</f>
        <v>36546808</v>
      </c>
      <c r="D54" s="297">
        <f>'[9]15'!D54</f>
        <v>0</v>
      </c>
      <c r="E54" s="305">
        <f>'[9]15'!E54</f>
        <v>36546808</v>
      </c>
    </row>
    <row r="55" spans="1:5" x14ac:dyDescent="0.25">
      <c r="A55" s="307" t="s">
        <v>308</v>
      </c>
      <c r="B55" s="298">
        <v>250</v>
      </c>
      <c r="C55" s="297">
        <f>'[9]15'!C55</f>
        <v>136495499.25999999</v>
      </c>
      <c r="D55" s="297">
        <f>'[9]15'!D55</f>
        <v>536337</v>
      </c>
      <c r="E55" s="305">
        <f>'[9]15'!E55</f>
        <v>137031836.25999999</v>
      </c>
    </row>
    <row r="56" spans="1:5" ht="24" x14ac:dyDescent="0.25">
      <c r="A56" s="306" t="s">
        <v>309</v>
      </c>
      <c r="B56" s="296">
        <v>251</v>
      </c>
      <c r="C56" s="297">
        <f>'[9]15'!C56</f>
        <v>3484074928.77</v>
      </c>
      <c r="D56" s="297">
        <f>'[9]15'!D56</f>
        <v>484706662</v>
      </c>
      <c r="E56" s="305">
        <f>'[9]15'!E56</f>
        <v>3968781590.77</v>
      </c>
    </row>
    <row r="57" spans="1:5" x14ac:dyDescent="0.25">
      <c r="A57" s="307" t="s">
        <v>310</v>
      </c>
      <c r="B57" s="298">
        <v>252</v>
      </c>
      <c r="C57" s="297">
        <f>'[9]15'!C57</f>
        <v>2005933871.3900001</v>
      </c>
      <c r="D57" s="297">
        <f>'[9]15'!D57</f>
        <v>293156952</v>
      </c>
      <c r="E57" s="305">
        <f>'[9]15'!E57</f>
        <v>2299090823.3900003</v>
      </c>
    </row>
    <row r="58" spans="1:5" x14ac:dyDescent="0.25">
      <c r="A58" s="307" t="s">
        <v>311</v>
      </c>
      <c r="B58" s="298">
        <v>253</v>
      </c>
      <c r="C58" s="297">
        <f>'[9]15'!C58</f>
        <v>1122115560</v>
      </c>
      <c r="D58" s="297">
        <f>'[9]15'!D58</f>
        <v>230844462</v>
      </c>
      <c r="E58" s="305">
        <f>'[9]15'!E58</f>
        <v>1352960022</v>
      </c>
    </row>
    <row r="59" spans="1:5" ht="24" x14ac:dyDescent="0.25">
      <c r="A59" s="307" t="s">
        <v>312</v>
      </c>
      <c r="B59" s="298" t="s">
        <v>313</v>
      </c>
      <c r="C59" s="297">
        <f>'[9]15'!C59</f>
        <v>649603851</v>
      </c>
      <c r="D59" s="297">
        <f>'[9]15'!D59</f>
        <v>48595717</v>
      </c>
      <c r="E59" s="305">
        <f>'[9]15'!E59</f>
        <v>698199568</v>
      </c>
    </row>
    <row r="60" spans="1:5" x14ac:dyDescent="0.25">
      <c r="A60" s="307" t="s">
        <v>314</v>
      </c>
      <c r="B60" s="298">
        <v>254</v>
      </c>
      <c r="C60" s="297">
        <f>'[9]15'!C60</f>
        <v>239432392.91</v>
      </c>
      <c r="D60" s="297">
        <f>'[9]15'!D60</f>
        <v>13716773</v>
      </c>
      <c r="E60" s="305">
        <f>'[9]15'!E60</f>
        <v>253149165.91</v>
      </c>
    </row>
    <row r="61" spans="1:5" x14ac:dyDescent="0.25">
      <c r="A61" s="307" t="s">
        <v>315</v>
      </c>
      <c r="B61" s="298">
        <v>255</v>
      </c>
      <c r="C61" s="297">
        <f>'[9]15'!C61</f>
        <v>-5217932.5199999996</v>
      </c>
      <c r="D61" s="297">
        <f>'[9]15'!D61</f>
        <v>0</v>
      </c>
      <c r="E61" s="305">
        <f>'[9]15'!E61</f>
        <v>-5217932.5199999996</v>
      </c>
    </row>
    <row r="62" spans="1:5" x14ac:dyDescent="0.25">
      <c r="A62" s="307" t="s">
        <v>316</v>
      </c>
      <c r="B62" s="298">
        <v>256</v>
      </c>
      <c r="C62" s="297">
        <f>'[9]15'!C62</f>
        <v>1478141057.3800001</v>
      </c>
      <c r="D62" s="297">
        <f>'[9]15'!D62</f>
        <v>191549710</v>
      </c>
      <c r="E62" s="305">
        <f>'[9]15'!E62</f>
        <v>1669690767.3800001</v>
      </c>
    </row>
    <row r="63" spans="1:5" ht="24" x14ac:dyDescent="0.25">
      <c r="A63" s="307" t="s">
        <v>317</v>
      </c>
      <c r="B63" s="298">
        <v>257</v>
      </c>
      <c r="C63" s="297">
        <f>'[9]15'!C63</f>
        <v>114296935.34999999</v>
      </c>
      <c r="D63" s="297">
        <f>'[9]15'!D63</f>
        <v>12911799</v>
      </c>
      <c r="E63" s="305">
        <f>'[9]15'!E63</f>
        <v>127208734.34999999</v>
      </c>
    </row>
    <row r="64" spans="1:5" x14ac:dyDescent="0.25">
      <c r="A64" s="307" t="s">
        <v>318</v>
      </c>
      <c r="B64" s="298">
        <v>258</v>
      </c>
      <c r="C64" s="297">
        <f>'[9]15'!C64</f>
        <v>589167573</v>
      </c>
      <c r="D64" s="297">
        <f>'[9]15'!D64</f>
        <v>83844517</v>
      </c>
      <c r="E64" s="305">
        <f>'[9]15'!E64</f>
        <v>673012090</v>
      </c>
    </row>
    <row r="65" spans="1:5" x14ac:dyDescent="0.25">
      <c r="A65" s="307" t="s">
        <v>319</v>
      </c>
      <c r="B65" s="298" t="s">
        <v>320</v>
      </c>
      <c r="C65" s="297">
        <f>'[9]15'!C65</f>
        <v>339410373</v>
      </c>
      <c r="D65" s="297">
        <f>'[9]15'!D65</f>
        <v>52092642</v>
      </c>
      <c r="E65" s="305">
        <f>'[9]15'!E65</f>
        <v>391503015</v>
      </c>
    </row>
    <row r="66" spans="1:5" ht="24" x14ac:dyDescent="0.25">
      <c r="A66" s="307" t="s">
        <v>321</v>
      </c>
      <c r="B66" s="298" t="s">
        <v>322</v>
      </c>
      <c r="C66" s="297">
        <f>'[9]15'!C66</f>
        <v>83702590</v>
      </c>
      <c r="D66" s="297">
        <f>'[9]15'!D66</f>
        <v>5157169</v>
      </c>
      <c r="E66" s="305">
        <f>'[9]15'!E66</f>
        <v>88859759</v>
      </c>
    </row>
    <row r="67" spans="1:5" x14ac:dyDescent="0.25">
      <c r="A67" s="307" t="s">
        <v>323</v>
      </c>
      <c r="B67" s="298" t="s">
        <v>324</v>
      </c>
      <c r="C67" s="297">
        <f>'[9]15'!C67</f>
        <v>108364659</v>
      </c>
      <c r="D67" s="297">
        <f>'[9]15'!D67</f>
        <v>20753207</v>
      </c>
      <c r="E67" s="305">
        <f>'[9]15'!E67</f>
        <v>129117866</v>
      </c>
    </row>
    <row r="68" spans="1:5" ht="24" x14ac:dyDescent="0.25">
      <c r="A68" s="307" t="s">
        <v>325</v>
      </c>
      <c r="B68" s="298" t="s">
        <v>326</v>
      </c>
      <c r="C68" s="297">
        <f>'[9]15'!C68</f>
        <v>9823764</v>
      </c>
      <c r="D68" s="297">
        <f>'[9]15'!D68</f>
        <v>0</v>
      </c>
      <c r="E68" s="305">
        <f>'[9]15'!E68</f>
        <v>9823764</v>
      </c>
    </row>
    <row r="69" spans="1:5" x14ac:dyDescent="0.25">
      <c r="A69" s="307" t="s">
        <v>327</v>
      </c>
      <c r="B69" s="298" t="s">
        <v>328</v>
      </c>
      <c r="C69" s="297">
        <f>'[9]15'!C69</f>
        <v>47866187</v>
      </c>
      <c r="D69" s="297">
        <f>'[9]15'!D69</f>
        <v>5841499</v>
      </c>
      <c r="E69" s="305">
        <f>'[9]15'!E69</f>
        <v>53707686</v>
      </c>
    </row>
    <row r="70" spans="1:5" ht="36" x14ac:dyDescent="0.25">
      <c r="A70" s="307" t="s">
        <v>329</v>
      </c>
      <c r="B70" s="298">
        <v>259</v>
      </c>
      <c r="C70" s="297">
        <f>'[9]15'!C70</f>
        <v>109537948</v>
      </c>
      <c r="D70" s="297">
        <f>'[9]15'!D70</f>
        <v>10226825</v>
      </c>
      <c r="E70" s="305">
        <f>'[9]15'!E70</f>
        <v>119764773</v>
      </c>
    </row>
    <row r="71" spans="1:5" x14ac:dyDescent="0.25">
      <c r="A71" s="307" t="s">
        <v>330</v>
      </c>
      <c r="B71" s="298">
        <v>260</v>
      </c>
      <c r="C71" s="297">
        <f>'[9]15'!C71</f>
        <v>665138601.02999997</v>
      </c>
      <c r="D71" s="297">
        <f>'[9]15'!D71</f>
        <v>84566569</v>
      </c>
      <c r="E71" s="305">
        <f>'[9]15'!E71</f>
        <v>749705170.02999997</v>
      </c>
    </row>
    <row r="72" spans="1:5" x14ac:dyDescent="0.25">
      <c r="A72" s="307" t="s">
        <v>331</v>
      </c>
      <c r="B72" s="298" t="s">
        <v>332</v>
      </c>
      <c r="C72" s="297">
        <f>'[9]15'!C72</f>
        <v>465618669.56999999</v>
      </c>
      <c r="D72" s="297">
        <f>'[9]15'!D72</f>
        <v>65922920</v>
      </c>
      <c r="E72" s="305">
        <f>'[9]15'!E72</f>
        <v>531541589.56999999</v>
      </c>
    </row>
    <row r="73" spans="1:5" x14ac:dyDescent="0.25">
      <c r="A73" s="307" t="s">
        <v>333</v>
      </c>
      <c r="B73" s="298" t="s">
        <v>334</v>
      </c>
      <c r="C73" s="297">
        <f>'[9]15'!C73</f>
        <v>93166568.819999993</v>
      </c>
      <c r="D73" s="297">
        <f>'[9]15'!D73</f>
        <v>7113340</v>
      </c>
      <c r="E73" s="305">
        <f>'[9]15'!E73</f>
        <v>100279908.81999999</v>
      </c>
    </row>
    <row r="74" spans="1:5" ht="24" x14ac:dyDescent="0.25">
      <c r="A74" s="307" t="s">
        <v>335</v>
      </c>
      <c r="B74" s="298" t="s">
        <v>336</v>
      </c>
      <c r="C74" s="297">
        <f>'[9]15'!C74</f>
        <v>106353362.64</v>
      </c>
      <c r="D74" s="297">
        <f>'[9]15'!D74</f>
        <v>11530309</v>
      </c>
      <c r="E74" s="305">
        <f>'[9]15'!E74</f>
        <v>117883671.64</v>
      </c>
    </row>
    <row r="75" spans="1:5" x14ac:dyDescent="0.25">
      <c r="A75" s="306" t="s">
        <v>337</v>
      </c>
      <c r="B75" s="296">
        <v>261</v>
      </c>
      <c r="C75" s="297">
        <f>'[9]15'!C75</f>
        <v>104299972.06999999</v>
      </c>
      <c r="D75" s="297">
        <f>'[9]15'!D75</f>
        <v>88125288</v>
      </c>
      <c r="E75" s="305">
        <f>'[9]15'!E75</f>
        <v>192425260.06999999</v>
      </c>
    </row>
    <row r="76" spans="1:5" ht="36" x14ac:dyDescent="0.25">
      <c r="A76" s="307" t="s">
        <v>338</v>
      </c>
      <c r="B76" s="298">
        <v>262</v>
      </c>
      <c r="C76" s="297">
        <f>'[9]15'!C76</f>
        <v>20669727</v>
      </c>
      <c r="D76" s="297">
        <f>'[9]15'!D76</f>
        <v>0</v>
      </c>
      <c r="E76" s="305">
        <f>'[9]15'!E76</f>
        <v>20669727</v>
      </c>
    </row>
    <row r="77" spans="1:5" x14ac:dyDescent="0.25">
      <c r="A77" s="307" t="s">
        <v>339</v>
      </c>
      <c r="B77" s="298">
        <v>263</v>
      </c>
      <c r="C77" s="297">
        <f>'[9]15'!C77</f>
        <v>5936153</v>
      </c>
      <c r="D77" s="297">
        <f>'[9]15'!D77</f>
        <v>997957</v>
      </c>
      <c r="E77" s="305">
        <f>'[9]15'!E77</f>
        <v>6934110</v>
      </c>
    </row>
    <row r="78" spans="1:5" x14ac:dyDescent="0.25">
      <c r="A78" s="307" t="s">
        <v>340</v>
      </c>
      <c r="B78" s="298">
        <v>264</v>
      </c>
      <c r="C78" s="297">
        <f>'[9]15'!C78</f>
        <v>8572735.0700000003</v>
      </c>
      <c r="D78" s="297">
        <f>'[9]15'!D78</f>
        <v>349248</v>
      </c>
      <c r="E78" s="305">
        <f>'[9]15'!E78</f>
        <v>8921983.0700000003</v>
      </c>
    </row>
    <row r="79" spans="1:5" ht="24" x14ac:dyDescent="0.25">
      <c r="A79" s="307" t="s">
        <v>341</v>
      </c>
      <c r="B79" s="298">
        <v>265</v>
      </c>
      <c r="C79" s="297">
        <f>'[9]15'!C79</f>
        <v>68480145</v>
      </c>
      <c r="D79" s="297">
        <f>'[9]15'!D79</f>
        <v>73820220</v>
      </c>
      <c r="E79" s="305">
        <f>'[9]15'!E79</f>
        <v>142300365</v>
      </c>
    </row>
    <row r="80" spans="1:5" ht="24" x14ac:dyDescent="0.25">
      <c r="A80" s="307" t="s">
        <v>342</v>
      </c>
      <c r="B80" s="298">
        <v>266</v>
      </c>
      <c r="C80" s="297">
        <f>'[9]15'!C80</f>
        <v>106753</v>
      </c>
      <c r="D80" s="297">
        <f>'[9]15'!D80</f>
        <v>0</v>
      </c>
      <c r="E80" s="305">
        <f>'[9]15'!E80</f>
        <v>106753</v>
      </c>
    </row>
    <row r="81" spans="1:5" x14ac:dyDescent="0.25">
      <c r="A81" s="307" t="s">
        <v>343</v>
      </c>
      <c r="B81" s="298">
        <v>267</v>
      </c>
      <c r="C81" s="297">
        <f>'[9]15'!C81</f>
        <v>309</v>
      </c>
      <c r="D81" s="297">
        <f>'[9]15'!D81</f>
        <v>0</v>
      </c>
      <c r="E81" s="305">
        <f>'[9]15'!E81</f>
        <v>309</v>
      </c>
    </row>
    <row r="82" spans="1:5" ht="24" x14ac:dyDescent="0.25">
      <c r="A82" s="307" t="s">
        <v>344</v>
      </c>
      <c r="B82" s="298">
        <v>268</v>
      </c>
      <c r="C82" s="297">
        <f>'[9]15'!C82</f>
        <v>97788</v>
      </c>
      <c r="D82" s="297">
        <f>'[9]15'!D82</f>
        <v>0</v>
      </c>
      <c r="E82" s="305">
        <f>'[9]15'!E82</f>
        <v>97788</v>
      </c>
    </row>
    <row r="83" spans="1:5" x14ac:dyDescent="0.25">
      <c r="A83" s="307" t="s">
        <v>345</v>
      </c>
      <c r="B83" s="298">
        <v>269</v>
      </c>
      <c r="C83" s="297">
        <f>'[9]15'!C83</f>
        <v>8656</v>
      </c>
      <c r="D83" s="297">
        <f>'[9]15'!D83</f>
        <v>0</v>
      </c>
      <c r="E83" s="305">
        <f>'[9]15'!E83</f>
        <v>8656</v>
      </c>
    </row>
    <row r="84" spans="1:5" x14ac:dyDescent="0.25">
      <c r="A84" s="307" t="s">
        <v>346</v>
      </c>
      <c r="B84" s="298">
        <v>270</v>
      </c>
      <c r="C84" s="297">
        <f>'[9]15'!C84</f>
        <v>534459</v>
      </c>
      <c r="D84" s="297">
        <f>'[9]15'!D84</f>
        <v>12957863</v>
      </c>
      <c r="E84" s="305">
        <f>'[9]15'!E84</f>
        <v>13492322</v>
      </c>
    </row>
    <row r="85" spans="1:5" ht="24" x14ac:dyDescent="0.25">
      <c r="A85" s="306" t="s">
        <v>347</v>
      </c>
      <c r="B85" s="296">
        <v>271</v>
      </c>
      <c r="C85" s="297">
        <f>'[9]15'!C85</f>
        <v>425696346.66000003</v>
      </c>
      <c r="D85" s="297">
        <f>'[9]15'!D85</f>
        <v>20762033</v>
      </c>
      <c r="E85" s="305">
        <f>'[9]15'!E85</f>
        <v>446458379.66000003</v>
      </c>
    </row>
    <row r="86" spans="1:5" x14ac:dyDescent="0.25">
      <c r="A86" s="307" t="s">
        <v>348</v>
      </c>
      <c r="B86" s="298">
        <v>272</v>
      </c>
      <c r="C86" s="297">
        <f>'[9]15'!C86</f>
        <v>0</v>
      </c>
      <c r="D86" s="297">
        <f>'[9]15'!D86</f>
        <v>0</v>
      </c>
      <c r="E86" s="305">
        <f>'[9]15'!E86</f>
        <v>0</v>
      </c>
    </row>
    <row r="87" spans="1:5" ht="24" x14ac:dyDescent="0.25">
      <c r="A87" s="307" t="s">
        <v>349</v>
      </c>
      <c r="B87" s="298">
        <v>273</v>
      </c>
      <c r="C87" s="297">
        <f>'[9]15'!C87</f>
        <v>425696346.66000003</v>
      </c>
      <c r="D87" s="297">
        <f>'[9]15'!D87</f>
        <v>20762033</v>
      </c>
      <c r="E87" s="305">
        <f>'[9]15'!E87</f>
        <v>446458379.66000003</v>
      </c>
    </row>
    <row r="88" spans="1:5" ht="24" x14ac:dyDescent="0.25">
      <c r="A88" s="306" t="s">
        <v>350</v>
      </c>
      <c r="B88" s="296">
        <v>274</v>
      </c>
      <c r="C88" s="297">
        <f>'[9]15'!C88</f>
        <v>-33615887</v>
      </c>
      <c r="D88" s="297">
        <f>'[9]15'!D88</f>
        <v>-3299157</v>
      </c>
      <c r="E88" s="305">
        <f>'[9]15'!E88</f>
        <v>-36915044</v>
      </c>
    </row>
    <row r="89" spans="1:5" ht="24" x14ac:dyDescent="0.25">
      <c r="A89" s="306" t="s">
        <v>351</v>
      </c>
      <c r="B89" s="296">
        <v>275</v>
      </c>
      <c r="C89" s="297">
        <f>'[9]15'!C89</f>
        <v>44810427.649999999</v>
      </c>
      <c r="D89" s="297">
        <f>'[9]15'!D89</f>
        <v>3008890</v>
      </c>
      <c r="E89" s="305">
        <f>'[9]15'!E89</f>
        <v>47819317.649999999</v>
      </c>
    </row>
    <row r="90" spans="1:5" ht="24" x14ac:dyDescent="0.25">
      <c r="A90" s="308" t="s">
        <v>352</v>
      </c>
      <c r="B90" s="299">
        <v>276</v>
      </c>
      <c r="C90" s="297">
        <f>'[9]15'!C90</f>
        <v>395507590.68000001</v>
      </c>
      <c r="D90" s="297">
        <f>'[9]15'!D90</f>
        <v>222134188</v>
      </c>
      <c r="E90" s="305">
        <f>'[9]15'!E90</f>
        <v>617641778.68000007</v>
      </c>
    </row>
    <row r="91" spans="1:5" ht="24" x14ac:dyDescent="0.25">
      <c r="A91" s="308" t="s">
        <v>353</v>
      </c>
      <c r="B91" s="299">
        <v>277</v>
      </c>
      <c r="C91" s="297">
        <f>'[9]15'!C91</f>
        <v>67724783</v>
      </c>
      <c r="D91" s="297">
        <f>'[9]15'!D91</f>
        <v>20787803</v>
      </c>
      <c r="E91" s="305">
        <f>'[9]15'!E91</f>
        <v>88512586</v>
      </c>
    </row>
    <row r="92" spans="1:5" x14ac:dyDescent="0.25">
      <c r="A92" s="306" t="s">
        <v>354</v>
      </c>
      <c r="B92" s="296">
        <v>278</v>
      </c>
      <c r="C92" s="297">
        <f>'[9]15'!C92</f>
        <v>53973476</v>
      </c>
      <c r="D92" s="297">
        <f>'[9]15'!D92</f>
        <v>23489761</v>
      </c>
      <c r="E92" s="305">
        <f>'[9]15'!E92</f>
        <v>77463237</v>
      </c>
    </row>
    <row r="93" spans="1:5" x14ac:dyDescent="0.25">
      <c r="A93" s="306" t="s">
        <v>355</v>
      </c>
      <c r="B93" s="296">
        <v>279</v>
      </c>
      <c r="C93" s="297">
        <f>'[9]15'!C93</f>
        <v>0</v>
      </c>
      <c r="D93" s="297">
        <f>'[9]15'!D93</f>
        <v>0</v>
      </c>
      <c r="E93" s="305">
        <f>'[9]15'!E93</f>
        <v>0</v>
      </c>
    </row>
    <row r="94" spans="1:5" ht="24" x14ac:dyDescent="0.25">
      <c r="A94" s="307" t="s">
        <v>356</v>
      </c>
      <c r="B94" s="298">
        <v>280</v>
      </c>
      <c r="C94" s="297">
        <f>'[9]15'!C94</f>
        <v>341534114.68000001</v>
      </c>
      <c r="D94" s="297">
        <f>'[9]15'!D94</f>
        <v>198644427</v>
      </c>
      <c r="E94" s="305">
        <f>'[9]15'!E94</f>
        <v>540178541.68000007</v>
      </c>
    </row>
    <row r="95" spans="1:5" ht="24.75" thickBot="1" x14ac:dyDescent="0.3">
      <c r="A95" s="309" t="s">
        <v>357</v>
      </c>
      <c r="B95" s="310">
        <v>281</v>
      </c>
      <c r="C95" s="311">
        <f>'[9]15'!C95</f>
        <v>67724783</v>
      </c>
      <c r="D95" s="311">
        <f>'[9]15'!D95</f>
        <v>20787803</v>
      </c>
      <c r="E95" s="312">
        <f>'[9]15'!E95</f>
        <v>88512586</v>
      </c>
    </row>
    <row r="96" spans="1:5" s="313" customFormat="1" x14ac:dyDescent="0.25">
      <c r="A96" s="317"/>
      <c r="B96" s="314"/>
      <c r="C96" s="315"/>
      <c r="D96" s="315"/>
      <c r="E96" s="315"/>
    </row>
    <row r="97" spans="1:5" s="313" customFormat="1" x14ac:dyDescent="0.25">
      <c r="A97" s="317"/>
      <c r="B97" s="314"/>
      <c r="C97" s="315"/>
      <c r="D97" s="315"/>
      <c r="E97" s="315"/>
    </row>
    <row r="98" spans="1:5" s="313" customFormat="1" x14ac:dyDescent="0.25">
      <c r="A98" s="317"/>
      <c r="B98" s="314"/>
      <c r="C98" s="315"/>
      <c r="D98" s="315"/>
      <c r="E98" s="315"/>
    </row>
    <row r="99" spans="1:5" s="313" customFormat="1" x14ac:dyDescent="0.25">
      <c r="A99" s="317"/>
      <c r="B99" s="314"/>
      <c r="C99" s="315"/>
      <c r="D99" s="315"/>
      <c r="E99" s="315"/>
    </row>
    <row r="100" spans="1:5" s="313" customFormat="1" x14ac:dyDescent="0.25">
      <c r="A100" s="317"/>
      <c r="B100" s="314"/>
      <c r="C100" s="315"/>
      <c r="D100" s="315"/>
      <c r="E100" s="315"/>
    </row>
    <row r="101" spans="1:5" s="313" customFormat="1" x14ac:dyDescent="0.25">
      <c r="A101" s="317"/>
      <c r="B101" s="314"/>
      <c r="C101" s="315"/>
      <c r="D101" s="315"/>
      <c r="E101" s="315"/>
    </row>
    <row r="102" spans="1:5" s="313" customFormat="1" x14ac:dyDescent="0.25">
      <c r="A102" s="317"/>
      <c r="B102" s="314"/>
      <c r="C102" s="315"/>
      <c r="D102" s="315"/>
      <c r="E102" s="315"/>
    </row>
    <row r="103" spans="1:5" s="313" customFormat="1" x14ac:dyDescent="0.25">
      <c r="A103" s="317"/>
      <c r="B103" s="314"/>
      <c r="C103" s="315"/>
      <c r="D103" s="315"/>
      <c r="E103" s="315"/>
    </row>
    <row r="104" spans="1:5" s="313" customFormat="1" x14ac:dyDescent="0.25">
      <c r="A104" s="317"/>
      <c r="B104" s="314"/>
      <c r="C104" s="315"/>
      <c r="D104" s="315"/>
      <c r="E104" s="315"/>
    </row>
    <row r="105" spans="1:5" s="313" customFormat="1" x14ac:dyDescent="0.25">
      <c r="A105" s="317"/>
      <c r="B105" s="314"/>
      <c r="C105" s="315"/>
      <c r="D105" s="315"/>
      <c r="E105" s="315"/>
    </row>
    <row r="106" spans="1:5" s="313" customFormat="1" x14ac:dyDescent="0.25">
      <c r="A106" s="317"/>
      <c r="B106" s="314"/>
      <c r="C106" s="315"/>
      <c r="D106" s="315"/>
      <c r="E106" s="315"/>
    </row>
    <row r="107" spans="1:5" s="313" customFormat="1" x14ac:dyDescent="0.25">
      <c r="A107" s="317"/>
      <c r="B107" s="314"/>
      <c r="C107" s="315"/>
      <c r="D107" s="315"/>
      <c r="E107" s="315"/>
    </row>
    <row r="108" spans="1:5" s="313" customFormat="1" x14ac:dyDescent="0.25">
      <c r="A108" s="317"/>
      <c r="B108" s="314"/>
      <c r="C108" s="315"/>
      <c r="D108" s="315"/>
      <c r="E108" s="315"/>
    </row>
    <row r="109" spans="1:5" s="313" customFormat="1" x14ac:dyDescent="0.25">
      <c r="A109" s="317"/>
      <c r="B109" s="314"/>
      <c r="C109" s="315"/>
      <c r="D109" s="315"/>
      <c r="E109" s="315"/>
    </row>
    <row r="110" spans="1:5" s="313" customFormat="1" x14ac:dyDescent="0.25">
      <c r="A110" s="317"/>
      <c r="B110" s="314"/>
      <c r="C110" s="315"/>
      <c r="D110" s="315"/>
      <c r="E110" s="315"/>
    </row>
    <row r="111" spans="1:5" s="313" customFormat="1" x14ac:dyDescent="0.25">
      <c r="A111" s="317"/>
      <c r="B111" s="314"/>
      <c r="C111" s="315"/>
      <c r="D111" s="315"/>
      <c r="E111" s="315"/>
    </row>
    <row r="112" spans="1:5" s="313" customFormat="1" x14ac:dyDescent="0.25">
      <c r="A112" s="317"/>
      <c r="B112" s="314"/>
      <c r="C112" s="315"/>
      <c r="D112" s="315"/>
      <c r="E112" s="315"/>
    </row>
    <row r="113" spans="1:5" s="313" customFormat="1" x14ac:dyDescent="0.25">
      <c r="A113" s="317"/>
      <c r="B113" s="314"/>
      <c r="C113" s="315"/>
      <c r="D113" s="315"/>
      <c r="E113" s="315"/>
    </row>
    <row r="114" spans="1:5" s="313" customFormat="1" x14ac:dyDescent="0.25">
      <c r="A114" s="317"/>
      <c r="B114" s="314"/>
      <c r="C114" s="315"/>
      <c r="D114" s="315"/>
      <c r="E114" s="315"/>
    </row>
    <row r="115" spans="1:5" s="313" customFormat="1" x14ac:dyDescent="0.25">
      <c r="A115" s="317"/>
      <c r="B115" s="314"/>
      <c r="C115" s="315"/>
      <c r="D115" s="315"/>
      <c r="E115" s="315"/>
    </row>
    <row r="116" spans="1:5" s="313" customFormat="1" x14ac:dyDescent="0.25">
      <c r="A116" s="317"/>
      <c r="B116" s="314"/>
      <c r="C116" s="315"/>
      <c r="D116" s="315"/>
      <c r="E116" s="315"/>
    </row>
    <row r="117" spans="1:5" s="313" customFormat="1" x14ac:dyDescent="0.25">
      <c r="A117" s="317"/>
      <c r="B117" s="314"/>
      <c r="C117" s="315"/>
      <c r="D117" s="315"/>
      <c r="E117" s="315"/>
    </row>
    <row r="118" spans="1:5" s="313" customFormat="1" x14ac:dyDescent="0.25">
      <c r="A118" s="317"/>
      <c r="B118" s="314"/>
      <c r="C118" s="315"/>
      <c r="D118" s="315"/>
      <c r="E118" s="315"/>
    </row>
    <row r="119" spans="1:5" s="313" customFormat="1" x14ac:dyDescent="0.25">
      <c r="A119" s="317"/>
      <c r="B119" s="314"/>
      <c r="C119" s="315"/>
      <c r="D119" s="315"/>
      <c r="E119" s="315"/>
    </row>
    <row r="120" spans="1:5" s="313" customFormat="1" x14ac:dyDescent="0.25">
      <c r="A120" s="317"/>
      <c r="B120" s="314"/>
      <c r="C120" s="315"/>
      <c r="D120" s="315"/>
      <c r="E120" s="315"/>
    </row>
    <row r="121" spans="1:5" s="313" customFormat="1" x14ac:dyDescent="0.25">
      <c r="A121" s="317"/>
      <c r="B121" s="314"/>
      <c r="C121" s="315"/>
      <c r="D121" s="315"/>
      <c r="E121" s="315"/>
    </row>
    <row r="122" spans="1:5" s="313" customFormat="1" x14ac:dyDescent="0.25">
      <c r="A122" s="317"/>
      <c r="B122" s="314"/>
      <c r="C122" s="315"/>
      <c r="D122" s="315"/>
      <c r="E122" s="315"/>
    </row>
    <row r="123" spans="1:5" s="313" customFormat="1" x14ac:dyDescent="0.25">
      <c r="A123" s="317"/>
      <c r="B123" s="314"/>
      <c r="C123" s="315"/>
      <c r="D123" s="315"/>
      <c r="E123" s="315"/>
    </row>
    <row r="124" spans="1:5" s="313" customFormat="1" x14ac:dyDescent="0.25">
      <c r="A124" s="317"/>
      <c r="B124" s="314"/>
      <c r="C124" s="315"/>
      <c r="D124" s="315"/>
      <c r="E124" s="315"/>
    </row>
    <row r="125" spans="1:5" s="313" customFormat="1" x14ac:dyDescent="0.25">
      <c r="A125" s="317"/>
      <c r="B125" s="314"/>
      <c r="C125" s="315"/>
      <c r="D125" s="315"/>
      <c r="E125" s="315"/>
    </row>
    <row r="126" spans="1:5" s="313" customFormat="1" x14ac:dyDescent="0.25">
      <c r="A126" s="317"/>
      <c r="B126" s="314"/>
      <c r="C126" s="315"/>
      <c r="D126" s="315"/>
      <c r="E126" s="315"/>
    </row>
    <row r="127" spans="1:5" s="313" customFormat="1" x14ac:dyDescent="0.25">
      <c r="A127" s="317"/>
      <c r="B127" s="314"/>
      <c r="C127" s="315"/>
      <c r="D127" s="315"/>
      <c r="E127" s="315"/>
    </row>
    <row r="128" spans="1:5" s="313" customFormat="1" x14ac:dyDescent="0.25">
      <c r="A128" s="317"/>
      <c r="B128" s="314"/>
      <c r="C128" s="315"/>
      <c r="D128" s="315"/>
      <c r="E128" s="315"/>
    </row>
    <row r="129" spans="1:5" s="313" customFormat="1" x14ac:dyDescent="0.25">
      <c r="A129" s="317"/>
      <c r="B129" s="314"/>
      <c r="C129" s="315"/>
      <c r="D129" s="315"/>
      <c r="E129" s="315"/>
    </row>
    <row r="130" spans="1:5" s="313" customFormat="1" x14ac:dyDescent="0.25">
      <c r="A130" s="317"/>
      <c r="B130" s="314"/>
      <c r="C130" s="315"/>
      <c r="D130" s="315"/>
      <c r="E130" s="315"/>
    </row>
    <row r="131" spans="1:5" s="313" customFormat="1" x14ac:dyDescent="0.25">
      <c r="A131" s="317"/>
      <c r="B131" s="314"/>
      <c r="C131" s="315"/>
      <c r="D131" s="315"/>
      <c r="E131" s="315"/>
    </row>
    <row r="132" spans="1:5" s="313" customFormat="1" x14ac:dyDescent="0.25">
      <c r="A132" s="317"/>
      <c r="B132" s="314"/>
      <c r="C132" s="315"/>
      <c r="D132" s="315"/>
      <c r="E132" s="315"/>
    </row>
    <row r="133" spans="1:5" s="313" customFormat="1" x14ac:dyDescent="0.25">
      <c r="A133" s="317"/>
      <c r="B133" s="314"/>
      <c r="C133" s="315"/>
      <c r="D133" s="315"/>
      <c r="E133" s="315"/>
    </row>
    <row r="134" spans="1:5" s="313" customFormat="1" x14ac:dyDescent="0.25">
      <c r="A134" s="317"/>
      <c r="B134" s="314"/>
      <c r="C134" s="315"/>
      <c r="D134" s="315"/>
      <c r="E134" s="315"/>
    </row>
    <row r="135" spans="1:5" s="313" customFormat="1" x14ac:dyDescent="0.25">
      <c r="A135" s="317"/>
      <c r="B135" s="314"/>
      <c r="C135" s="315"/>
      <c r="D135" s="315"/>
      <c r="E135" s="315"/>
    </row>
    <row r="136" spans="1:5" s="313" customFormat="1" x14ac:dyDescent="0.25">
      <c r="A136" s="317"/>
      <c r="B136" s="314"/>
      <c r="C136" s="315"/>
      <c r="D136" s="315"/>
      <c r="E136" s="315"/>
    </row>
    <row r="137" spans="1:5" s="313" customFormat="1" x14ac:dyDescent="0.25">
      <c r="A137" s="317"/>
      <c r="B137" s="314"/>
      <c r="C137" s="315"/>
      <c r="D137" s="315"/>
      <c r="E137" s="315"/>
    </row>
    <row r="138" spans="1:5" s="313" customFormat="1" x14ac:dyDescent="0.25">
      <c r="A138" s="317"/>
      <c r="B138" s="314"/>
      <c r="C138" s="315"/>
      <c r="D138" s="315"/>
      <c r="E138" s="315"/>
    </row>
    <row r="139" spans="1:5" s="313" customFormat="1" x14ac:dyDescent="0.25">
      <c r="A139" s="317"/>
      <c r="B139" s="314"/>
      <c r="C139" s="315"/>
      <c r="D139" s="315"/>
      <c r="E139" s="315"/>
    </row>
    <row r="140" spans="1:5" s="313" customFormat="1" x14ac:dyDescent="0.25">
      <c r="A140" s="317"/>
      <c r="B140" s="314"/>
      <c r="C140" s="315"/>
      <c r="D140" s="315"/>
      <c r="E140" s="315"/>
    </row>
    <row r="141" spans="1:5" s="313" customFormat="1" x14ac:dyDescent="0.25">
      <c r="A141" s="317"/>
      <c r="B141" s="314"/>
      <c r="C141" s="315"/>
      <c r="D141" s="315"/>
      <c r="E141" s="315"/>
    </row>
    <row r="142" spans="1:5" s="313" customFormat="1" x14ac:dyDescent="0.25">
      <c r="A142" s="317"/>
      <c r="B142" s="314"/>
      <c r="C142" s="315"/>
      <c r="D142" s="315"/>
      <c r="E142" s="315"/>
    </row>
    <row r="143" spans="1:5" s="313" customFormat="1" x14ac:dyDescent="0.25">
      <c r="A143" s="317"/>
      <c r="B143" s="314"/>
      <c r="C143" s="315"/>
      <c r="D143" s="315"/>
      <c r="E143" s="315"/>
    </row>
    <row r="144" spans="1:5" s="313" customFormat="1" x14ac:dyDescent="0.25">
      <c r="A144" s="317"/>
      <c r="B144" s="314"/>
      <c r="C144" s="315"/>
      <c r="D144" s="315"/>
      <c r="E144" s="315"/>
    </row>
    <row r="145" spans="1:5" s="313" customFormat="1" x14ac:dyDescent="0.25">
      <c r="A145" s="317"/>
      <c r="B145" s="314"/>
      <c r="C145" s="315"/>
      <c r="D145" s="315"/>
      <c r="E145" s="315"/>
    </row>
    <row r="146" spans="1:5" s="313" customFormat="1" x14ac:dyDescent="0.25">
      <c r="A146" s="317"/>
      <c r="B146" s="314"/>
      <c r="C146" s="315"/>
      <c r="D146" s="315"/>
      <c r="E146" s="315"/>
    </row>
    <row r="147" spans="1:5" s="313" customFormat="1" x14ac:dyDescent="0.25">
      <c r="A147" s="317"/>
      <c r="B147" s="314"/>
      <c r="C147" s="315"/>
      <c r="D147" s="315"/>
      <c r="E147" s="315"/>
    </row>
    <row r="148" spans="1:5" s="313" customFormat="1" x14ac:dyDescent="0.25">
      <c r="A148" s="317"/>
      <c r="B148" s="314"/>
      <c r="C148" s="315"/>
      <c r="D148" s="315"/>
      <c r="E148" s="315"/>
    </row>
    <row r="149" spans="1:5" s="313" customFormat="1" x14ac:dyDescent="0.25">
      <c r="A149" s="317"/>
      <c r="B149" s="314"/>
      <c r="C149" s="315"/>
      <c r="D149" s="315"/>
      <c r="E149" s="315"/>
    </row>
    <row r="150" spans="1:5" s="313" customFormat="1" x14ac:dyDescent="0.25">
      <c r="A150" s="317"/>
      <c r="B150" s="314"/>
      <c r="C150" s="315"/>
      <c r="D150" s="315"/>
      <c r="E150" s="315"/>
    </row>
    <row r="151" spans="1:5" s="313" customFormat="1" x14ac:dyDescent="0.25">
      <c r="A151" s="317"/>
      <c r="B151" s="314"/>
      <c r="C151" s="315"/>
      <c r="D151" s="315"/>
      <c r="E151" s="315"/>
    </row>
    <row r="152" spans="1:5" s="313" customFormat="1" x14ac:dyDescent="0.25">
      <c r="A152" s="317"/>
      <c r="B152" s="314"/>
      <c r="C152" s="315"/>
      <c r="D152" s="315"/>
      <c r="E152" s="315"/>
    </row>
    <row r="153" spans="1:5" s="313" customFormat="1" x14ac:dyDescent="0.25">
      <c r="A153" s="317"/>
      <c r="B153" s="314"/>
      <c r="C153" s="315"/>
      <c r="D153" s="315"/>
      <c r="E153" s="315"/>
    </row>
    <row r="154" spans="1:5" s="313" customFormat="1" x14ac:dyDescent="0.25">
      <c r="A154" s="317"/>
      <c r="B154" s="314"/>
      <c r="C154" s="315"/>
      <c r="D154" s="315"/>
      <c r="E154" s="315"/>
    </row>
    <row r="155" spans="1:5" s="313" customFormat="1" x14ac:dyDescent="0.25">
      <c r="A155" s="317"/>
      <c r="B155" s="314"/>
      <c r="C155" s="315"/>
      <c r="D155" s="315"/>
      <c r="E155" s="315"/>
    </row>
    <row r="156" spans="1:5" s="313" customFormat="1" x14ac:dyDescent="0.25">
      <c r="A156" s="317"/>
      <c r="B156" s="314"/>
      <c r="C156" s="315"/>
      <c r="D156" s="315"/>
      <c r="E156" s="315"/>
    </row>
    <row r="157" spans="1:5" s="313" customFormat="1" x14ac:dyDescent="0.25">
      <c r="A157" s="317"/>
      <c r="B157" s="314"/>
      <c r="C157" s="315"/>
      <c r="D157" s="315"/>
      <c r="E157" s="315"/>
    </row>
    <row r="158" spans="1:5" s="313" customFormat="1" x14ac:dyDescent="0.25">
      <c r="A158" s="317"/>
      <c r="B158" s="314"/>
      <c r="C158" s="315"/>
      <c r="D158" s="315"/>
      <c r="E158" s="315"/>
    </row>
    <row r="159" spans="1:5" s="313" customFormat="1" x14ac:dyDescent="0.25">
      <c r="A159" s="317"/>
      <c r="B159" s="314"/>
      <c r="C159" s="315"/>
      <c r="D159" s="315"/>
      <c r="E159" s="315"/>
    </row>
    <row r="160" spans="1:5" s="313" customFormat="1" x14ac:dyDescent="0.25">
      <c r="A160" s="317"/>
      <c r="B160" s="314"/>
      <c r="C160" s="315"/>
      <c r="D160" s="315"/>
      <c r="E160" s="315"/>
    </row>
    <row r="161" spans="1:5" s="313" customFormat="1" x14ac:dyDescent="0.25">
      <c r="A161" s="317"/>
      <c r="B161" s="314"/>
      <c r="C161" s="315"/>
      <c r="D161" s="315"/>
      <c r="E161" s="315"/>
    </row>
    <row r="162" spans="1:5" s="313" customFormat="1" x14ac:dyDescent="0.25">
      <c r="A162" s="317"/>
      <c r="B162" s="314"/>
      <c r="C162" s="315"/>
      <c r="D162" s="315"/>
      <c r="E162" s="315"/>
    </row>
    <row r="163" spans="1:5" s="313" customFormat="1" x14ac:dyDescent="0.25">
      <c r="A163" s="317"/>
      <c r="B163" s="314"/>
      <c r="C163" s="315"/>
      <c r="D163" s="315"/>
      <c r="E163" s="315"/>
    </row>
    <row r="164" spans="1:5" s="313" customFormat="1" x14ac:dyDescent="0.25">
      <c r="A164" s="317"/>
      <c r="B164" s="314"/>
      <c r="C164" s="315"/>
      <c r="D164" s="315"/>
      <c r="E164" s="315"/>
    </row>
    <row r="165" spans="1:5" s="313" customFormat="1" x14ac:dyDescent="0.25">
      <c r="A165" s="317"/>
      <c r="B165" s="314"/>
      <c r="C165" s="315"/>
      <c r="D165" s="315"/>
      <c r="E165" s="315"/>
    </row>
    <row r="166" spans="1:5" s="313" customFormat="1" x14ac:dyDescent="0.25">
      <c r="A166" s="317"/>
      <c r="B166" s="314"/>
      <c r="C166" s="315"/>
      <c r="D166" s="315"/>
      <c r="E166" s="315"/>
    </row>
    <row r="167" spans="1:5" s="313" customFormat="1" x14ac:dyDescent="0.25">
      <c r="A167" s="317"/>
      <c r="B167" s="314"/>
      <c r="C167" s="315"/>
      <c r="D167" s="315"/>
      <c r="E167" s="315"/>
    </row>
    <row r="168" spans="1:5" s="313" customFormat="1" x14ac:dyDescent="0.25">
      <c r="A168" s="317"/>
      <c r="B168" s="314"/>
      <c r="C168" s="315"/>
      <c r="D168" s="315"/>
      <c r="E168" s="315"/>
    </row>
    <row r="169" spans="1:5" s="313" customFormat="1" x14ac:dyDescent="0.25">
      <c r="A169" s="317"/>
      <c r="B169" s="314"/>
      <c r="C169" s="315"/>
      <c r="D169" s="315"/>
      <c r="E169" s="315"/>
    </row>
    <row r="170" spans="1:5" s="313" customFormat="1" x14ac:dyDescent="0.25">
      <c r="A170" s="317"/>
      <c r="B170" s="314"/>
      <c r="C170" s="315"/>
      <c r="D170" s="315"/>
      <c r="E170" s="315"/>
    </row>
    <row r="171" spans="1:5" s="313" customFormat="1" x14ac:dyDescent="0.25">
      <c r="A171" s="317"/>
      <c r="B171" s="314"/>
      <c r="C171" s="315"/>
      <c r="D171" s="315"/>
      <c r="E171" s="315"/>
    </row>
    <row r="172" spans="1:5" s="313" customFormat="1" x14ac:dyDescent="0.25">
      <c r="A172" s="317"/>
      <c r="B172" s="314"/>
      <c r="C172" s="315"/>
      <c r="D172" s="315"/>
      <c r="E172" s="315"/>
    </row>
    <row r="173" spans="1:5" s="313" customFormat="1" x14ac:dyDescent="0.25">
      <c r="A173" s="317"/>
      <c r="B173" s="314"/>
      <c r="C173" s="315"/>
      <c r="D173" s="315"/>
      <c r="E173" s="315"/>
    </row>
    <row r="174" spans="1:5" s="313" customFormat="1" x14ac:dyDescent="0.25">
      <c r="A174" s="317"/>
      <c r="B174" s="314"/>
      <c r="C174" s="315"/>
      <c r="D174" s="315"/>
      <c r="E174" s="315"/>
    </row>
    <row r="175" spans="1:5" s="313" customFormat="1" x14ac:dyDescent="0.25">
      <c r="A175" s="317"/>
      <c r="B175" s="314"/>
      <c r="C175" s="315"/>
      <c r="D175" s="315"/>
      <c r="E175" s="315"/>
    </row>
    <row r="176" spans="1:5" s="313" customFormat="1" x14ac:dyDescent="0.25">
      <c r="A176" s="317"/>
      <c r="B176" s="314"/>
      <c r="C176" s="315"/>
      <c r="D176" s="315"/>
      <c r="E176" s="315"/>
    </row>
    <row r="177" spans="1:5" s="313" customFormat="1" x14ac:dyDescent="0.25">
      <c r="A177" s="317"/>
      <c r="B177" s="314"/>
      <c r="C177" s="315"/>
      <c r="D177" s="315"/>
      <c r="E177" s="315"/>
    </row>
    <row r="178" spans="1:5" s="313" customFormat="1" x14ac:dyDescent="0.25">
      <c r="A178" s="317"/>
      <c r="B178" s="314"/>
      <c r="C178" s="315"/>
      <c r="D178" s="315"/>
      <c r="E178" s="315"/>
    </row>
    <row r="179" spans="1:5" s="313" customFormat="1" x14ac:dyDescent="0.25">
      <c r="A179" s="317"/>
      <c r="B179" s="314"/>
      <c r="C179" s="315"/>
      <c r="D179" s="315"/>
      <c r="E179" s="315"/>
    </row>
    <row r="180" spans="1:5" s="313" customFormat="1" x14ac:dyDescent="0.25">
      <c r="A180" s="317"/>
      <c r="B180" s="314"/>
      <c r="C180" s="315"/>
      <c r="D180" s="315"/>
      <c r="E180" s="315"/>
    </row>
    <row r="181" spans="1:5" s="313" customFormat="1" x14ac:dyDescent="0.25">
      <c r="A181" s="317"/>
      <c r="B181" s="314"/>
      <c r="C181" s="315"/>
      <c r="D181" s="315"/>
      <c r="E181" s="315"/>
    </row>
    <row r="182" spans="1:5" s="313" customFormat="1" x14ac:dyDescent="0.25">
      <c r="A182" s="317"/>
      <c r="B182" s="314"/>
      <c r="C182" s="315"/>
      <c r="D182" s="315"/>
      <c r="E182" s="315"/>
    </row>
    <row r="183" spans="1:5" s="313" customFormat="1" x14ac:dyDescent="0.25">
      <c r="A183" s="317"/>
      <c r="B183" s="314"/>
      <c r="C183" s="315"/>
      <c r="D183" s="315"/>
      <c r="E183" s="315"/>
    </row>
    <row r="184" spans="1:5" s="313" customFormat="1" x14ac:dyDescent="0.25">
      <c r="A184" s="317"/>
      <c r="B184" s="314"/>
      <c r="C184" s="315"/>
      <c r="D184" s="315"/>
      <c r="E184" s="315"/>
    </row>
    <row r="185" spans="1:5" s="313" customFormat="1" x14ac:dyDescent="0.25">
      <c r="A185" s="317"/>
      <c r="B185" s="314"/>
      <c r="C185" s="315"/>
      <c r="D185" s="315"/>
      <c r="E185" s="315"/>
    </row>
    <row r="186" spans="1:5" s="313" customFormat="1" x14ac:dyDescent="0.25">
      <c r="A186" s="317"/>
      <c r="B186" s="314"/>
      <c r="C186" s="315"/>
      <c r="D186" s="315"/>
      <c r="E186" s="315"/>
    </row>
    <row r="187" spans="1:5" s="313" customFormat="1" x14ac:dyDescent="0.25">
      <c r="A187" s="317"/>
      <c r="B187" s="314"/>
      <c r="C187" s="315"/>
      <c r="D187" s="315"/>
      <c r="E187" s="315"/>
    </row>
    <row r="188" spans="1:5" s="313" customFormat="1" x14ac:dyDescent="0.25">
      <c r="A188" s="317"/>
      <c r="B188" s="314"/>
      <c r="C188" s="315"/>
      <c r="D188" s="315"/>
      <c r="E188" s="315"/>
    </row>
    <row r="189" spans="1:5" s="313" customFormat="1" x14ac:dyDescent="0.25">
      <c r="A189" s="317"/>
      <c r="B189" s="314"/>
      <c r="C189" s="315"/>
      <c r="D189" s="315"/>
      <c r="E189" s="315"/>
    </row>
    <row r="190" spans="1:5" s="313" customFormat="1" x14ac:dyDescent="0.25">
      <c r="A190" s="317"/>
      <c r="B190" s="314"/>
      <c r="C190" s="315"/>
      <c r="D190" s="315"/>
      <c r="E190" s="315"/>
    </row>
    <row r="191" spans="1:5" s="313" customFormat="1" x14ac:dyDescent="0.25">
      <c r="A191" s="317"/>
      <c r="B191" s="314"/>
      <c r="C191" s="315"/>
      <c r="D191" s="315"/>
      <c r="E191" s="315"/>
    </row>
    <row r="192" spans="1:5" s="313" customFormat="1" x14ac:dyDescent="0.25">
      <c r="A192" s="317"/>
      <c r="B192" s="314"/>
      <c r="C192" s="315"/>
      <c r="D192" s="315"/>
      <c r="E192" s="315"/>
    </row>
    <row r="193" spans="1:5" s="313" customFormat="1" x14ac:dyDescent="0.25">
      <c r="A193" s="317"/>
      <c r="B193" s="314"/>
      <c r="C193" s="315"/>
      <c r="D193" s="315"/>
      <c r="E193" s="315"/>
    </row>
    <row r="194" spans="1:5" s="313" customFormat="1" x14ac:dyDescent="0.25">
      <c r="A194" s="317"/>
      <c r="B194" s="314"/>
      <c r="C194" s="315"/>
      <c r="D194" s="315"/>
      <c r="E194" s="315"/>
    </row>
    <row r="195" spans="1:5" s="313" customFormat="1" x14ac:dyDescent="0.25">
      <c r="A195" s="317"/>
      <c r="B195" s="314"/>
      <c r="C195" s="315"/>
      <c r="D195" s="315"/>
      <c r="E195" s="315"/>
    </row>
    <row r="196" spans="1:5" s="313" customFormat="1" x14ac:dyDescent="0.25">
      <c r="A196" s="317"/>
      <c r="B196" s="314"/>
      <c r="C196" s="315"/>
      <c r="D196" s="315"/>
      <c r="E196" s="315"/>
    </row>
    <row r="197" spans="1:5" s="313" customFormat="1" x14ac:dyDescent="0.25">
      <c r="A197" s="317"/>
      <c r="B197" s="314"/>
      <c r="C197" s="315"/>
      <c r="D197" s="315"/>
      <c r="E197" s="315"/>
    </row>
    <row r="198" spans="1:5" s="313" customFormat="1" x14ac:dyDescent="0.25">
      <c r="A198" s="317"/>
      <c r="B198" s="314"/>
      <c r="C198" s="315"/>
      <c r="D198" s="315"/>
      <c r="E198" s="315"/>
    </row>
    <row r="199" spans="1:5" s="313" customFormat="1" x14ac:dyDescent="0.25">
      <c r="A199" s="317"/>
      <c r="B199" s="314"/>
      <c r="C199" s="315"/>
      <c r="D199" s="315"/>
      <c r="E199" s="315"/>
    </row>
    <row r="200" spans="1:5" s="313" customFormat="1" x14ac:dyDescent="0.25">
      <c r="A200" s="317"/>
      <c r="B200" s="314"/>
      <c r="C200" s="315"/>
      <c r="D200" s="315"/>
      <c r="E200" s="315"/>
    </row>
    <row r="201" spans="1:5" s="313" customFormat="1" x14ac:dyDescent="0.25">
      <c r="A201" s="317"/>
      <c r="B201" s="314"/>
      <c r="C201" s="315"/>
      <c r="D201" s="315"/>
      <c r="E201" s="315"/>
    </row>
    <row r="202" spans="1:5" s="313" customFormat="1" x14ac:dyDescent="0.25">
      <c r="A202" s="317"/>
      <c r="B202" s="314"/>
      <c r="C202" s="315"/>
      <c r="D202" s="315"/>
      <c r="E202" s="315"/>
    </row>
    <row r="203" spans="1:5" s="313" customFormat="1" x14ac:dyDescent="0.25">
      <c r="A203" s="317"/>
      <c r="B203" s="314"/>
      <c r="C203" s="315"/>
      <c r="D203" s="315"/>
      <c r="E203" s="315"/>
    </row>
    <row r="204" spans="1:5" s="313" customFormat="1" x14ac:dyDescent="0.25">
      <c r="A204" s="317"/>
      <c r="B204" s="314"/>
      <c r="C204" s="315"/>
      <c r="D204" s="315"/>
      <c r="E204" s="315"/>
    </row>
    <row r="205" spans="1:5" s="313" customFormat="1" x14ac:dyDescent="0.25">
      <c r="A205" s="317"/>
      <c r="B205" s="314"/>
      <c r="C205" s="315"/>
      <c r="D205" s="315"/>
      <c r="E205" s="315"/>
    </row>
    <row r="206" spans="1:5" s="313" customFormat="1" x14ac:dyDescent="0.25">
      <c r="A206" s="317"/>
      <c r="B206" s="314"/>
      <c r="C206" s="315"/>
      <c r="D206" s="315"/>
      <c r="E206" s="315"/>
    </row>
    <row r="207" spans="1:5" s="313" customFormat="1" x14ac:dyDescent="0.25">
      <c r="A207" s="317"/>
      <c r="B207" s="314"/>
      <c r="C207" s="315"/>
      <c r="D207" s="315"/>
      <c r="E207" s="315"/>
    </row>
    <row r="208" spans="1:5" s="313" customFormat="1" x14ac:dyDescent="0.25">
      <c r="A208" s="317"/>
      <c r="B208" s="314"/>
      <c r="C208" s="315"/>
      <c r="D208" s="315"/>
      <c r="E208" s="315"/>
    </row>
    <row r="209" spans="1:5" s="313" customFormat="1" x14ac:dyDescent="0.25">
      <c r="A209" s="317"/>
      <c r="B209" s="314"/>
      <c r="C209" s="315"/>
      <c r="D209" s="315"/>
      <c r="E209" s="315"/>
    </row>
    <row r="210" spans="1:5" s="313" customFormat="1" x14ac:dyDescent="0.25">
      <c r="A210" s="317"/>
      <c r="B210" s="314"/>
      <c r="C210" s="315"/>
      <c r="D210" s="315"/>
      <c r="E210" s="315"/>
    </row>
    <row r="211" spans="1:5" s="313" customFormat="1" x14ac:dyDescent="0.25">
      <c r="A211" s="317"/>
      <c r="B211" s="314"/>
      <c r="C211" s="315"/>
      <c r="D211" s="315"/>
      <c r="E211" s="315"/>
    </row>
    <row r="212" spans="1:5" s="313" customFormat="1" x14ac:dyDescent="0.25">
      <c r="A212" s="317"/>
      <c r="B212" s="314"/>
      <c r="C212" s="315"/>
      <c r="D212" s="315"/>
      <c r="E212" s="315"/>
    </row>
    <row r="213" spans="1:5" s="313" customFormat="1" x14ac:dyDescent="0.25">
      <c r="A213" s="317"/>
      <c r="B213" s="314"/>
      <c r="C213" s="315"/>
      <c r="D213" s="315"/>
      <c r="E213" s="315"/>
    </row>
    <row r="214" spans="1:5" s="313" customFormat="1" x14ac:dyDescent="0.25">
      <c r="A214" s="317"/>
      <c r="B214" s="314"/>
      <c r="C214" s="315"/>
      <c r="D214" s="315"/>
      <c r="E214" s="315"/>
    </row>
    <row r="215" spans="1:5" s="313" customFormat="1" x14ac:dyDescent="0.25">
      <c r="A215" s="317"/>
      <c r="B215" s="314"/>
      <c r="C215" s="315"/>
      <c r="D215" s="315"/>
      <c r="E215" s="315"/>
    </row>
    <row r="216" spans="1:5" s="313" customFormat="1" x14ac:dyDescent="0.25">
      <c r="A216" s="317"/>
      <c r="B216" s="314"/>
      <c r="C216" s="315"/>
      <c r="D216" s="315"/>
      <c r="E216" s="315"/>
    </row>
    <row r="217" spans="1:5" s="313" customFormat="1" x14ac:dyDescent="0.25">
      <c r="A217" s="317"/>
      <c r="B217" s="314"/>
      <c r="C217" s="315"/>
      <c r="D217" s="315"/>
      <c r="E217" s="315"/>
    </row>
    <row r="218" spans="1:5" s="313" customFormat="1" x14ac:dyDescent="0.25">
      <c r="A218" s="317"/>
      <c r="B218" s="314"/>
      <c r="C218" s="315"/>
      <c r="D218" s="315"/>
      <c r="E218" s="315"/>
    </row>
    <row r="219" spans="1:5" s="313" customFormat="1" x14ac:dyDescent="0.25">
      <c r="A219" s="317"/>
      <c r="B219" s="314"/>
      <c r="C219" s="315"/>
      <c r="D219" s="315"/>
      <c r="E219" s="315"/>
    </row>
    <row r="220" spans="1:5" s="313" customFormat="1" x14ac:dyDescent="0.25">
      <c r="A220" s="317"/>
      <c r="B220" s="314"/>
      <c r="C220" s="315"/>
      <c r="D220" s="315"/>
      <c r="E220" s="315"/>
    </row>
    <row r="221" spans="1:5" s="313" customFormat="1" x14ac:dyDescent="0.25">
      <c r="A221" s="317"/>
      <c r="B221" s="314"/>
      <c r="C221" s="315"/>
      <c r="D221" s="315"/>
      <c r="E221" s="315"/>
    </row>
    <row r="222" spans="1:5" s="313" customFormat="1" x14ac:dyDescent="0.25">
      <c r="A222" s="317"/>
      <c r="B222" s="314"/>
      <c r="C222" s="315"/>
      <c r="D222" s="315"/>
      <c r="E222" s="315"/>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0</vt:lpstr>
      <vt:lpstr>1</vt:lpstr>
      <vt:lpstr>1a</vt:lpstr>
      <vt:lpstr>2</vt:lpstr>
      <vt:lpstr>3</vt:lpstr>
      <vt:lpstr>4</vt:lpstr>
      <vt:lpstr>5</vt:lpstr>
      <vt:lpstr>6</vt:lpstr>
      <vt:lpstr>7</vt:lpstr>
      <vt:lpstr>8</vt:lpstr>
      <vt:lpstr>9</vt:lpstr>
      <vt:lpstr>10 &amp; 11</vt:lpstr>
      <vt:lpstr>12</vt:lpstr>
      <vt:lpstr>13</vt:lpstr>
      <vt:lpstr>14</vt:lpstr>
      <vt:lpstr>15</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2020-09-10T11:39:12Z</cp:lastPrinted>
  <dcterms:created xsi:type="dcterms:W3CDTF">2012-09-11T11:48:45Z</dcterms:created>
  <dcterms:modified xsi:type="dcterms:W3CDTF">2021-12-16T09:49:10Z</dcterms:modified>
</cp:coreProperties>
</file>