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rina.smileska\AppData\Local\Microsoft\Windows\INetCache\Content.Outlook\1Q5630YP\"/>
    </mc:Choice>
  </mc:AlternateContent>
  <bookViews>
    <workbookView xWindow="-120" yWindow="-120" windowWidth="29040" windowHeight="15840" activeTab="13"/>
  </bookViews>
  <sheets>
    <sheet name="0" sheetId="1" r:id="rId1"/>
    <sheet name="1" sheetId="2" r:id="rId2"/>
    <sheet name="1a" sheetId="20" r:id="rId3"/>
    <sheet name="2" sheetId="4" r:id="rId4"/>
    <sheet name="3" sheetId="5" r:id="rId5"/>
    <sheet name="4" sheetId="6" r:id="rId6"/>
    <sheet name="5" sheetId="7" r:id="rId7"/>
    <sheet name="6" sheetId="8" r:id="rId8"/>
    <sheet name="7" sheetId="17" r:id="rId9"/>
    <sheet name="8" sheetId="10" r:id="rId10"/>
    <sheet name="9" sheetId="16" r:id="rId11"/>
    <sheet name="10 &amp; 11" sheetId="19"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Print_Area" localSheetId="1">'1'!$A$1:$O$51</definedName>
    <definedName name="_xlnm.Print_Area" localSheetId="11">'10 &amp; 11'!$A$1:$K$47</definedName>
    <definedName name="_xlnm.Print_Area" localSheetId="12">'12'!$A$1:$T$23</definedName>
    <definedName name="_xlnm.Print_Area" localSheetId="13">'13'!$A$1:$I$170</definedName>
    <definedName name="_xlnm.Print_Area" localSheetId="2">'1a'!$A$1:$V$42</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D22" i="17" l="1"/>
  <c r="E22" i="17"/>
  <c r="F22" i="17"/>
  <c r="G22" i="17"/>
  <c r="H22" i="17"/>
  <c r="C22" i="17"/>
  <c r="C18" i="17"/>
  <c r="D18" i="17"/>
  <c r="E18" i="17"/>
  <c r="F18" i="17"/>
  <c r="G18" i="17"/>
  <c r="H18" i="17"/>
  <c r="C19" i="17"/>
  <c r="D19" i="17"/>
  <c r="E19" i="17"/>
  <c r="F19" i="17"/>
  <c r="G19" i="17"/>
  <c r="H19" i="17"/>
  <c r="C20" i="17"/>
  <c r="D20" i="17"/>
  <c r="E20" i="17"/>
  <c r="F20" i="17"/>
  <c r="G20" i="17"/>
  <c r="H20" i="17"/>
  <c r="C21" i="17"/>
  <c r="D21" i="17"/>
  <c r="E21" i="17"/>
  <c r="F21" i="17"/>
  <c r="G21" i="17"/>
  <c r="H21" i="17"/>
  <c r="D17" i="17"/>
  <c r="E17" i="17"/>
  <c r="F17" i="17"/>
  <c r="G17" i="17"/>
  <c r="H17" i="17"/>
  <c r="C17" i="17"/>
  <c r="D16" i="17"/>
  <c r="E16" i="17"/>
  <c r="F16" i="17"/>
  <c r="G16" i="17"/>
  <c r="H16" i="17"/>
  <c r="C16" i="17"/>
  <c r="C6" i="17"/>
  <c r="D6" i="17"/>
  <c r="E6" i="17"/>
  <c r="F6" i="17"/>
  <c r="G6" i="17"/>
  <c r="H6" i="17"/>
  <c r="C7" i="17"/>
  <c r="D7" i="17"/>
  <c r="E7" i="17"/>
  <c r="F7" i="17"/>
  <c r="G7" i="17"/>
  <c r="H7" i="17"/>
  <c r="C8" i="17"/>
  <c r="D8" i="17"/>
  <c r="E8" i="17"/>
  <c r="F8" i="17"/>
  <c r="G8" i="17"/>
  <c r="H8" i="17"/>
  <c r="C9" i="17"/>
  <c r="D9" i="17"/>
  <c r="E9" i="17"/>
  <c r="F9" i="17"/>
  <c r="G9" i="17"/>
  <c r="H9" i="17"/>
  <c r="C10" i="17"/>
  <c r="D10" i="17"/>
  <c r="E10" i="17"/>
  <c r="F10" i="17"/>
  <c r="G10" i="17"/>
  <c r="H10" i="17"/>
  <c r="C11" i="17"/>
  <c r="D11" i="17"/>
  <c r="E11" i="17"/>
  <c r="F11" i="17"/>
  <c r="G11" i="17"/>
  <c r="H11" i="17"/>
  <c r="C12" i="17"/>
  <c r="D12" i="17"/>
  <c r="E12" i="17"/>
  <c r="F12" i="17"/>
  <c r="G12" i="17"/>
  <c r="H12" i="17"/>
  <c r="C13" i="17"/>
  <c r="D13" i="17"/>
  <c r="E13" i="17"/>
  <c r="F13" i="17"/>
  <c r="G13" i="17"/>
  <c r="H13" i="17"/>
  <c r="C14" i="17"/>
  <c r="D14" i="17"/>
  <c r="E14" i="17"/>
  <c r="F14" i="17"/>
  <c r="G14" i="17"/>
  <c r="H14" i="17"/>
  <c r="C15" i="17"/>
  <c r="D15" i="17"/>
  <c r="E15" i="17"/>
  <c r="F15" i="17"/>
  <c r="G15" i="17"/>
  <c r="H15" i="17"/>
  <c r="D5" i="17"/>
  <c r="E5" i="17"/>
  <c r="F5" i="17"/>
  <c r="G5" i="17"/>
  <c r="H5" i="17"/>
  <c r="C5" i="17"/>
  <c r="D4" i="17"/>
  <c r="E4" i="17"/>
  <c r="F4" i="17"/>
  <c r="G4" i="17"/>
  <c r="H4" i="17"/>
  <c r="C4" i="17"/>
  <c r="B22" i="17" l="1"/>
  <c r="B21" i="17"/>
  <c r="B20" i="17"/>
  <c r="B19" i="17"/>
  <c r="B18" i="17"/>
  <c r="B17" i="17"/>
  <c r="B16" i="17"/>
  <c r="B15" i="17"/>
  <c r="B14" i="17"/>
  <c r="B13" i="17"/>
  <c r="B12" i="17"/>
  <c r="B11" i="17"/>
  <c r="B10" i="17"/>
  <c r="B9" i="17"/>
  <c r="B8" i="17"/>
  <c r="B7" i="17"/>
  <c r="B6" i="17"/>
  <c r="B5" i="17"/>
  <c r="B4" i="17"/>
  <c r="T6" i="13"/>
  <c r="S6" i="13"/>
  <c r="T5" i="13"/>
  <c r="S5" i="13"/>
  <c r="R6" i="13"/>
  <c r="R5" i="13"/>
  <c r="R4" i="13"/>
  <c r="Q6" i="13"/>
  <c r="Q5" i="13"/>
  <c r="Q4" i="13"/>
  <c r="P6" i="13"/>
  <c r="P5" i="13"/>
  <c r="P4" i="13"/>
  <c r="O6" i="13"/>
  <c r="O5" i="13"/>
  <c r="O4" i="13"/>
  <c r="N6" i="13"/>
  <c r="N4" i="13"/>
  <c r="N5" i="13"/>
  <c r="L4" i="13"/>
  <c r="K4" i="13"/>
  <c r="J4" i="13"/>
  <c r="I4" i="13"/>
  <c r="H4" i="13"/>
  <c r="G4" i="13"/>
  <c r="F4" i="13"/>
  <c r="E4" i="13"/>
  <c r="D4" i="13"/>
  <c r="C4" i="13"/>
  <c r="M6" i="13"/>
  <c r="L6" i="13"/>
  <c r="K6" i="13"/>
  <c r="J6" i="13"/>
  <c r="I6" i="13"/>
  <c r="H6" i="13"/>
  <c r="G6" i="13"/>
  <c r="F6" i="13"/>
  <c r="E6" i="13"/>
  <c r="D6" i="13"/>
  <c r="C6" i="13"/>
  <c r="B6" i="13"/>
  <c r="M5" i="13"/>
  <c r="L5" i="13"/>
  <c r="K5" i="13"/>
  <c r="J5" i="13"/>
  <c r="H5" i="13"/>
  <c r="I5" i="13"/>
  <c r="F5" i="13"/>
  <c r="G5" i="13"/>
  <c r="D5" i="13"/>
  <c r="E5" i="13"/>
  <c r="C5" i="13"/>
  <c r="B5" i="13"/>
  <c r="B4" i="13"/>
  <c r="B47" i="19"/>
  <c r="B46" i="19"/>
  <c r="B45" i="19"/>
  <c r="B44" i="19"/>
  <c r="B43" i="19"/>
  <c r="B42" i="19"/>
  <c r="B41" i="19"/>
  <c r="B40" i="19"/>
  <c r="B39" i="19"/>
  <c r="B38" i="19"/>
  <c r="B37" i="19"/>
  <c r="B36" i="19"/>
  <c r="B35" i="19"/>
  <c r="B34" i="19"/>
  <c r="B33" i="19"/>
  <c r="B32" i="19"/>
  <c r="B31" i="19"/>
  <c r="B30" i="19"/>
  <c r="B29" i="19"/>
  <c r="B23" i="19"/>
  <c r="B22" i="19"/>
  <c r="B21" i="19"/>
  <c r="B20" i="19"/>
  <c r="B19" i="19"/>
  <c r="B18" i="19"/>
  <c r="B17" i="19"/>
  <c r="B16" i="19"/>
  <c r="B15" i="19"/>
  <c r="B14" i="19"/>
  <c r="B13" i="19"/>
  <c r="B12" i="19"/>
  <c r="B11" i="19"/>
  <c r="B10" i="19"/>
  <c r="B9" i="19"/>
  <c r="B8" i="19"/>
  <c r="B7" i="19"/>
  <c r="B6" i="19"/>
  <c r="B5" i="19"/>
  <c r="A12" i="16"/>
  <c r="A11" i="16"/>
  <c r="A10" i="16"/>
  <c r="A9" i="16"/>
  <c r="A8" i="16"/>
  <c r="A7" i="16"/>
  <c r="A6" i="16"/>
  <c r="A5" i="16"/>
  <c r="A4" i="16"/>
  <c r="C5" i="14" l="1"/>
  <c r="C51" i="16" l="1"/>
  <c r="D51" i="16"/>
  <c r="E51" i="16"/>
  <c r="F51" i="16"/>
  <c r="G51" i="16"/>
  <c r="H51" i="16"/>
  <c r="I51" i="16"/>
  <c r="J51" i="16"/>
  <c r="K51" i="16"/>
  <c r="L51" i="16"/>
  <c r="B51" i="16"/>
  <c r="I55" i="16" l="1"/>
  <c r="G56" i="16"/>
  <c r="I59" i="16"/>
  <c r="N53" i="16"/>
  <c r="N55" i="16"/>
  <c r="N57" i="16"/>
  <c r="N59" i="16"/>
  <c r="H55" i="16"/>
  <c r="H59" i="16"/>
  <c r="J55" i="16"/>
  <c r="J59" i="16"/>
  <c r="O53" i="16"/>
  <c r="O55" i="16"/>
  <c r="O57" i="16"/>
  <c r="O59" i="16"/>
  <c r="G52" i="16"/>
  <c r="C55" i="16"/>
  <c r="K55" i="16"/>
  <c r="I56" i="16"/>
  <c r="G57" i="16"/>
  <c r="C59" i="16"/>
  <c r="K59" i="16"/>
  <c r="P53" i="16"/>
  <c r="P55" i="16"/>
  <c r="P59" i="16"/>
  <c r="B57" i="16"/>
  <c r="G53" i="16"/>
  <c r="B53" i="16"/>
  <c r="J52" i="16"/>
  <c r="F54" i="16"/>
  <c r="L55" i="16"/>
  <c r="J56" i="16"/>
  <c r="H57" i="16"/>
  <c r="F58" i="16"/>
  <c r="D59" i="16"/>
  <c r="L59" i="16"/>
  <c r="M59" i="16"/>
  <c r="Q53" i="16"/>
  <c r="Q55" i="16"/>
  <c r="Q57" i="16"/>
  <c r="Q59" i="16"/>
  <c r="J54" i="16"/>
  <c r="J58" i="16"/>
  <c r="B56" i="16"/>
  <c r="I52" i="16"/>
  <c r="D55" i="16"/>
  <c r="B52" i="16"/>
  <c r="I53" i="16"/>
  <c r="G54" i="16"/>
  <c r="E55" i="16"/>
  <c r="I57" i="16"/>
  <c r="G58" i="16"/>
  <c r="E59" i="16"/>
  <c r="N52" i="16"/>
  <c r="N54" i="16"/>
  <c r="N56" i="16"/>
  <c r="N58" i="16"/>
  <c r="F59" i="16"/>
  <c r="B59" i="16"/>
  <c r="F55" i="16"/>
  <c r="B58" i="16"/>
  <c r="I54" i="16"/>
  <c r="G55" i="16"/>
  <c r="G59" i="16"/>
  <c r="P57" i="16"/>
  <c r="C54" i="16"/>
  <c r="K54" i="16"/>
  <c r="C58" i="16"/>
  <c r="K58" i="16"/>
  <c r="B55" i="16"/>
  <c r="D54" i="16"/>
  <c r="D58" i="16"/>
  <c r="L58" i="16"/>
  <c r="M57" i="16"/>
  <c r="C52" i="16"/>
  <c r="K52" i="16"/>
  <c r="C56" i="16"/>
  <c r="K56" i="16"/>
  <c r="C53" i="16"/>
  <c r="K53" i="16"/>
  <c r="C57" i="16"/>
  <c r="K57" i="16"/>
  <c r="M54" i="16"/>
  <c r="P52" i="16"/>
  <c r="P54" i="16"/>
  <c r="P56" i="16"/>
  <c r="P58" i="16"/>
  <c r="D53" i="16"/>
  <c r="L53" i="16"/>
  <c r="D57" i="16"/>
  <c r="L57" i="16"/>
  <c r="M55" i="16"/>
  <c r="H52" i="16"/>
  <c r="H56" i="16"/>
  <c r="H53" i="16"/>
  <c r="B54" i="16"/>
  <c r="M58" i="16"/>
  <c r="L54" i="16"/>
  <c r="D52" i="16"/>
  <c r="L52" i="16"/>
  <c r="J53" i="16"/>
  <c r="H54" i="16"/>
  <c r="D56" i="16"/>
  <c r="L56" i="16"/>
  <c r="J57" i="16"/>
  <c r="H58" i="16"/>
  <c r="M53" i="16"/>
  <c r="O52" i="16"/>
  <c r="O54" i="16"/>
  <c r="O56" i="16"/>
  <c r="O58" i="16"/>
  <c r="M52" i="16"/>
  <c r="E52" i="16"/>
  <c r="E56" i="16"/>
  <c r="I58" i="16"/>
  <c r="Q52" i="16"/>
  <c r="Q54" i="16"/>
  <c r="Q56" i="16"/>
  <c r="Q58" i="16"/>
  <c r="E53" i="16"/>
  <c r="E57" i="16"/>
  <c r="M56" i="16"/>
  <c r="E58" i="16"/>
  <c r="E54" i="16"/>
  <c r="F57" i="16"/>
  <c r="F53" i="16"/>
  <c r="F56" i="16"/>
  <c r="F52" i="16"/>
  <c r="H31" i="7" l="1"/>
  <c r="H30" i="7"/>
  <c r="H29" i="7"/>
  <c r="H28" i="7"/>
  <c r="G31" i="7"/>
  <c r="G30" i="7"/>
  <c r="G29" i="7"/>
  <c r="G28" i="7"/>
  <c r="G27" i="7"/>
  <c r="H31" i="6"/>
  <c r="H30" i="6"/>
  <c r="H29" i="6"/>
  <c r="H28" i="6"/>
  <c r="G31" i="6"/>
  <c r="G30" i="6"/>
  <c r="G29" i="6"/>
  <c r="G28" i="6"/>
  <c r="G27" i="6"/>
  <c r="G27" i="2"/>
  <c r="I170" i="14"/>
  <c r="H170" i="14"/>
  <c r="G170" i="14"/>
  <c r="F170" i="14"/>
  <c r="E170" i="14"/>
  <c r="D170" i="14"/>
  <c r="C170" i="14"/>
  <c r="B170" i="14"/>
  <c r="A170" i="14"/>
  <c r="I169" i="14"/>
  <c r="H169" i="14"/>
  <c r="G169" i="14"/>
  <c r="F169" i="14"/>
  <c r="E169" i="14"/>
  <c r="D169" i="14"/>
  <c r="C169" i="14"/>
  <c r="B169" i="14"/>
  <c r="A169" i="14"/>
  <c r="I168" i="14"/>
  <c r="H168" i="14"/>
  <c r="G168" i="14"/>
  <c r="F168" i="14"/>
  <c r="E168" i="14"/>
  <c r="D168" i="14"/>
  <c r="C168" i="14"/>
  <c r="B168" i="14"/>
  <c r="A168" i="14"/>
  <c r="I167" i="14"/>
  <c r="H167" i="14"/>
  <c r="G167" i="14"/>
  <c r="F167" i="14"/>
  <c r="E167" i="14"/>
  <c r="D167" i="14"/>
  <c r="C167" i="14"/>
  <c r="B167" i="14"/>
  <c r="A167" i="14"/>
  <c r="I166" i="14"/>
  <c r="H166" i="14"/>
  <c r="G166" i="14"/>
  <c r="F166" i="14"/>
  <c r="E166" i="14"/>
  <c r="D166" i="14"/>
  <c r="C166" i="14"/>
  <c r="B166" i="14"/>
  <c r="A166" i="14"/>
  <c r="I165" i="14"/>
  <c r="H165" i="14"/>
  <c r="G165" i="14"/>
  <c r="F165" i="14"/>
  <c r="E165" i="14"/>
  <c r="D165" i="14"/>
  <c r="C165" i="14"/>
  <c r="B165" i="14"/>
  <c r="A165" i="14"/>
  <c r="I164" i="14"/>
  <c r="H164" i="14"/>
  <c r="G164" i="14"/>
  <c r="F164" i="14"/>
  <c r="E164" i="14"/>
  <c r="D164" i="14"/>
  <c r="C164" i="14"/>
  <c r="B164" i="14"/>
  <c r="A164" i="14"/>
  <c r="I163" i="14"/>
  <c r="H163" i="14"/>
  <c r="G163" i="14"/>
  <c r="F163" i="14"/>
  <c r="E163" i="14"/>
  <c r="D163" i="14"/>
  <c r="C163" i="14"/>
  <c r="B163" i="14"/>
  <c r="A163" i="14"/>
  <c r="I162" i="14"/>
  <c r="H162" i="14"/>
  <c r="G162" i="14"/>
  <c r="F162" i="14"/>
  <c r="E162" i="14"/>
  <c r="D162" i="14"/>
  <c r="C162" i="14"/>
  <c r="B162" i="14"/>
  <c r="A162" i="14"/>
  <c r="I161" i="14"/>
  <c r="H161" i="14"/>
  <c r="G161" i="14"/>
  <c r="F161" i="14"/>
  <c r="E161" i="14"/>
  <c r="D161" i="14"/>
  <c r="C161" i="14"/>
  <c r="B161" i="14"/>
  <c r="A161" i="14"/>
  <c r="I160" i="14"/>
  <c r="H160" i="14"/>
  <c r="G160" i="14"/>
  <c r="F160" i="14"/>
  <c r="E160" i="14"/>
  <c r="D160" i="14"/>
  <c r="C160" i="14"/>
  <c r="B160" i="14"/>
  <c r="A160" i="14"/>
  <c r="I159" i="14"/>
  <c r="H159" i="14"/>
  <c r="G159" i="14"/>
  <c r="F159" i="14"/>
  <c r="E159" i="14"/>
  <c r="D159" i="14"/>
  <c r="C159" i="14"/>
  <c r="B159" i="14"/>
  <c r="A159" i="14"/>
  <c r="I158" i="14"/>
  <c r="H158" i="14"/>
  <c r="G158" i="14"/>
  <c r="F158" i="14"/>
  <c r="E158" i="14"/>
  <c r="D158" i="14"/>
  <c r="C158" i="14"/>
  <c r="B158" i="14"/>
  <c r="A158" i="14"/>
  <c r="I157" i="14"/>
  <c r="H157" i="14"/>
  <c r="G157" i="14"/>
  <c r="F157" i="14"/>
  <c r="E157" i="14"/>
  <c r="D157" i="14"/>
  <c r="C157" i="14"/>
  <c r="B157" i="14"/>
  <c r="A157" i="14"/>
  <c r="I156" i="14"/>
  <c r="H156" i="14"/>
  <c r="G156" i="14"/>
  <c r="F156" i="14"/>
  <c r="E156" i="14"/>
  <c r="D156" i="14"/>
  <c r="C156" i="14"/>
  <c r="B156" i="14"/>
  <c r="A156" i="14"/>
  <c r="I155" i="14"/>
  <c r="H155" i="14"/>
  <c r="G155" i="14"/>
  <c r="F155" i="14"/>
  <c r="E155" i="14"/>
  <c r="D155" i="14"/>
  <c r="C155" i="14"/>
  <c r="B155" i="14"/>
  <c r="A155" i="14"/>
  <c r="I154" i="14"/>
  <c r="H154" i="14"/>
  <c r="G154" i="14"/>
  <c r="F154" i="14"/>
  <c r="E154" i="14"/>
  <c r="D154" i="14"/>
  <c r="C154" i="14"/>
  <c r="B154" i="14"/>
  <c r="A154" i="14"/>
  <c r="I153" i="14"/>
  <c r="H153" i="14"/>
  <c r="G153" i="14"/>
  <c r="F153" i="14"/>
  <c r="E153" i="14"/>
  <c r="D153" i="14"/>
  <c r="C153" i="14"/>
  <c r="B153" i="14"/>
  <c r="A153" i="14"/>
  <c r="I152" i="14"/>
  <c r="H152" i="14"/>
  <c r="G152" i="14"/>
  <c r="F152" i="14"/>
  <c r="E152" i="14"/>
  <c r="D152" i="14"/>
  <c r="C152" i="14"/>
  <c r="B152" i="14"/>
  <c r="A152" i="14"/>
  <c r="I151" i="14"/>
  <c r="H151" i="14"/>
  <c r="G151" i="14"/>
  <c r="F151" i="14"/>
  <c r="E151" i="14"/>
  <c r="D151" i="14"/>
  <c r="C151" i="14"/>
  <c r="B151" i="14"/>
  <c r="A151" i="14"/>
  <c r="I150" i="14"/>
  <c r="H150" i="14"/>
  <c r="G150" i="14"/>
  <c r="F150" i="14"/>
  <c r="E150" i="14"/>
  <c r="D150" i="14"/>
  <c r="C150" i="14"/>
  <c r="B150" i="14"/>
  <c r="A150" i="14"/>
  <c r="I149" i="14"/>
  <c r="H149" i="14"/>
  <c r="G149" i="14"/>
  <c r="F149" i="14"/>
  <c r="E149" i="14"/>
  <c r="D149" i="14"/>
  <c r="C149" i="14"/>
  <c r="B149" i="14"/>
  <c r="A149" i="14"/>
  <c r="I148" i="14"/>
  <c r="H148" i="14"/>
  <c r="G148" i="14"/>
  <c r="F148" i="14"/>
  <c r="E148" i="14"/>
  <c r="D148" i="14"/>
  <c r="C148" i="14"/>
  <c r="B148" i="14"/>
  <c r="A148" i="14"/>
  <c r="I147" i="14"/>
  <c r="H147" i="14"/>
  <c r="G147" i="14"/>
  <c r="F147" i="14"/>
  <c r="E147" i="14"/>
  <c r="D147" i="14"/>
  <c r="C147" i="14"/>
  <c r="B147" i="14"/>
  <c r="A147" i="14"/>
  <c r="I146" i="14"/>
  <c r="H146" i="14"/>
  <c r="G146" i="14"/>
  <c r="F146" i="14"/>
  <c r="E146" i="14"/>
  <c r="D146" i="14"/>
  <c r="C146" i="14"/>
  <c r="B146" i="14"/>
  <c r="A146" i="14"/>
  <c r="I145" i="14"/>
  <c r="H145" i="14"/>
  <c r="G145" i="14"/>
  <c r="F145" i="14"/>
  <c r="E145" i="14"/>
  <c r="D145" i="14"/>
  <c r="C145" i="14"/>
  <c r="B145" i="14"/>
  <c r="A145" i="14"/>
  <c r="I144" i="14"/>
  <c r="H144" i="14"/>
  <c r="G144" i="14"/>
  <c r="F144" i="14"/>
  <c r="E144" i="14"/>
  <c r="D144" i="14"/>
  <c r="C144" i="14"/>
  <c r="B144" i="14"/>
  <c r="A144" i="14"/>
  <c r="I143" i="14"/>
  <c r="H143" i="14"/>
  <c r="G143" i="14"/>
  <c r="F143" i="14"/>
  <c r="E143" i="14"/>
  <c r="D143" i="14"/>
  <c r="C143" i="14"/>
  <c r="B143" i="14"/>
  <c r="A143" i="14"/>
  <c r="I142" i="14"/>
  <c r="H142" i="14"/>
  <c r="G142" i="14"/>
  <c r="F142" i="14"/>
  <c r="E142" i="14"/>
  <c r="D142" i="14"/>
  <c r="C142" i="14"/>
  <c r="B142" i="14"/>
  <c r="A142" i="14"/>
  <c r="I141" i="14"/>
  <c r="H141" i="14"/>
  <c r="G141" i="14"/>
  <c r="F141" i="14"/>
  <c r="E141" i="14"/>
  <c r="D141" i="14"/>
  <c r="C141" i="14"/>
  <c r="B141" i="14"/>
  <c r="A141" i="14"/>
  <c r="I140" i="14"/>
  <c r="H140" i="14"/>
  <c r="G140" i="14"/>
  <c r="F140" i="14"/>
  <c r="E140" i="14"/>
  <c r="D140" i="14"/>
  <c r="C140" i="14"/>
  <c r="B140" i="14"/>
  <c r="A140" i="14"/>
  <c r="I139" i="14"/>
  <c r="H139" i="14"/>
  <c r="G139" i="14"/>
  <c r="F139" i="14"/>
  <c r="E139" i="14"/>
  <c r="D139" i="14"/>
  <c r="C139" i="14"/>
  <c r="B139" i="14"/>
  <c r="A139" i="14"/>
  <c r="I138" i="14"/>
  <c r="H138" i="14"/>
  <c r="G138" i="14"/>
  <c r="F138" i="14"/>
  <c r="E138" i="14"/>
  <c r="D138" i="14"/>
  <c r="C138" i="14"/>
  <c r="B138" i="14"/>
  <c r="A138" i="14"/>
  <c r="I137" i="14"/>
  <c r="H137" i="14"/>
  <c r="G137" i="14"/>
  <c r="F137" i="14"/>
  <c r="E137" i="14"/>
  <c r="D137" i="14"/>
  <c r="C137" i="14"/>
  <c r="B137" i="14"/>
  <c r="A137" i="14"/>
  <c r="I136" i="14"/>
  <c r="H136" i="14"/>
  <c r="G136" i="14"/>
  <c r="F136" i="14"/>
  <c r="E136" i="14"/>
  <c r="D136" i="14"/>
  <c r="C136" i="14"/>
  <c r="B136" i="14"/>
  <c r="A136" i="14"/>
  <c r="I135" i="14"/>
  <c r="H135" i="14"/>
  <c r="G135" i="14"/>
  <c r="F135" i="14"/>
  <c r="E135" i="14"/>
  <c r="D135" i="14"/>
  <c r="C135" i="14"/>
  <c r="B135" i="14"/>
  <c r="A135" i="14"/>
  <c r="I134" i="14"/>
  <c r="H134" i="14"/>
  <c r="G134" i="14"/>
  <c r="F134" i="14"/>
  <c r="E134" i="14"/>
  <c r="D134" i="14"/>
  <c r="C134" i="14"/>
  <c r="B134" i="14"/>
  <c r="A134" i="14"/>
  <c r="I133" i="14"/>
  <c r="H133" i="14"/>
  <c r="G133" i="14"/>
  <c r="F133" i="14"/>
  <c r="E133" i="14"/>
  <c r="D133" i="14"/>
  <c r="C133" i="14"/>
  <c r="B133" i="14"/>
  <c r="A133" i="14"/>
  <c r="I132" i="14"/>
  <c r="H132" i="14"/>
  <c r="G132" i="14"/>
  <c r="F132" i="14"/>
  <c r="E132" i="14"/>
  <c r="D132" i="14"/>
  <c r="C132" i="14"/>
  <c r="B132" i="14"/>
  <c r="A132" i="14"/>
  <c r="I131" i="14"/>
  <c r="H131" i="14"/>
  <c r="G131" i="14"/>
  <c r="F131" i="14"/>
  <c r="E131" i="14"/>
  <c r="D131" i="14"/>
  <c r="C131" i="14"/>
  <c r="B131" i="14"/>
  <c r="A131" i="14"/>
  <c r="I130" i="14"/>
  <c r="H130" i="14"/>
  <c r="G130" i="14"/>
  <c r="F130" i="14"/>
  <c r="E130" i="14"/>
  <c r="D130" i="14"/>
  <c r="C130" i="14"/>
  <c r="B130" i="14"/>
  <c r="A130" i="14"/>
  <c r="I129" i="14"/>
  <c r="H129" i="14"/>
  <c r="G129" i="14"/>
  <c r="F129" i="14"/>
  <c r="E129" i="14"/>
  <c r="D129" i="14"/>
  <c r="C129" i="14"/>
  <c r="B129" i="14"/>
  <c r="A129" i="14"/>
  <c r="I128" i="14"/>
  <c r="H128" i="14"/>
  <c r="G128" i="14"/>
  <c r="F128" i="14"/>
  <c r="E128" i="14"/>
  <c r="D128" i="14"/>
  <c r="C128" i="14"/>
  <c r="B128" i="14"/>
  <c r="A128" i="14"/>
  <c r="I127" i="14"/>
  <c r="H127" i="14"/>
  <c r="G127" i="14"/>
  <c r="F127" i="14"/>
  <c r="E127" i="14"/>
  <c r="D127" i="14"/>
  <c r="C127" i="14"/>
  <c r="B127" i="14"/>
  <c r="A127" i="14"/>
  <c r="I126" i="14"/>
  <c r="H126" i="14"/>
  <c r="G126" i="14"/>
  <c r="F126" i="14"/>
  <c r="E126" i="14"/>
  <c r="D126" i="14"/>
  <c r="C126" i="14"/>
  <c r="B126" i="14"/>
  <c r="A126" i="14"/>
  <c r="I125" i="14"/>
  <c r="H125" i="14"/>
  <c r="G125" i="14"/>
  <c r="F125" i="14"/>
  <c r="E125" i="14"/>
  <c r="D125" i="14"/>
  <c r="C125" i="14"/>
  <c r="B125" i="14"/>
  <c r="A125" i="14"/>
  <c r="I124" i="14"/>
  <c r="H124" i="14"/>
  <c r="G124" i="14"/>
  <c r="F124" i="14"/>
  <c r="E124" i="14"/>
  <c r="D124" i="14"/>
  <c r="C124" i="14"/>
  <c r="B124" i="14"/>
  <c r="A124" i="14"/>
  <c r="I123" i="14"/>
  <c r="H123" i="14"/>
  <c r="G123" i="14"/>
  <c r="F123" i="14"/>
  <c r="E123" i="14"/>
  <c r="D123" i="14"/>
  <c r="C123" i="14"/>
  <c r="B123" i="14"/>
  <c r="A123" i="14"/>
  <c r="I122" i="14"/>
  <c r="H122" i="14"/>
  <c r="G122" i="14"/>
  <c r="F122" i="14"/>
  <c r="E122" i="14"/>
  <c r="D122" i="14"/>
  <c r="C122" i="14"/>
  <c r="B122" i="14"/>
  <c r="A122" i="14"/>
  <c r="I121" i="14"/>
  <c r="H121" i="14"/>
  <c r="G121" i="14"/>
  <c r="F121" i="14"/>
  <c r="E121" i="14"/>
  <c r="D121" i="14"/>
  <c r="C121" i="14"/>
  <c r="B121" i="14"/>
  <c r="A121" i="14"/>
  <c r="I120" i="14"/>
  <c r="H120" i="14"/>
  <c r="G120" i="14"/>
  <c r="F120" i="14"/>
  <c r="E120" i="14"/>
  <c r="D120" i="14"/>
  <c r="C120" i="14"/>
  <c r="B120" i="14"/>
  <c r="A120" i="14"/>
  <c r="I119" i="14"/>
  <c r="H119" i="14"/>
  <c r="G119" i="14"/>
  <c r="F119" i="14"/>
  <c r="E119" i="14"/>
  <c r="D119" i="14"/>
  <c r="C119" i="14"/>
  <c r="B119" i="14"/>
  <c r="A119" i="14"/>
  <c r="I118" i="14"/>
  <c r="H118" i="14"/>
  <c r="G118" i="14"/>
  <c r="F118" i="14"/>
  <c r="E118" i="14"/>
  <c r="D118" i="14"/>
  <c r="C118" i="14"/>
  <c r="B118" i="14"/>
  <c r="A118" i="14"/>
  <c r="I117" i="14"/>
  <c r="H117" i="14"/>
  <c r="G117" i="14"/>
  <c r="F117" i="14"/>
  <c r="E117" i="14"/>
  <c r="D117" i="14"/>
  <c r="C117" i="14"/>
  <c r="B117" i="14"/>
  <c r="A117" i="14"/>
  <c r="I116" i="14"/>
  <c r="H116" i="14"/>
  <c r="G116" i="14"/>
  <c r="F116" i="14"/>
  <c r="E116" i="14"/>
  <c r="D116" i="14"/>
  <c r="C116" i="14"/>
  <c r="B116" i="14"/>
  <c r="A116" i="14"/>
  <c r="I115" i="14"/>
  <c r="H115" i="14"/>
  <c r="G115" i="14"/>
  <c r="F115" i="14"/>
  <c r="E115" i="14"/>
  <c r="D115" i="14"/>
  <c r="C115" i="14"/>
  <c r="B115" i="14"/>
  <c r="A115" i="14"/>
  <c r="I114" i="14"/>
  <c r="H114" i="14"/>
  <c r="G114" i="14"/>
  <c r="F114" i="14"/>
  <c r="E114" i="14"/>
  <c r="D114" i="14"/>
  <c r="C114" i="14"/>
  <c r="B114" i="14"/>
  <c r="A114" i="14"/>
  <c r="I113" i="14"/>
  <c r="H113" i="14"/>
  <c r="G113" i="14"/>
  <c r="F113" i="14"/>
  <c r="E113" i="14"/>
  <c r="D113" i="14"/>
  <c r="C113" i="14"/>
  <c r="B113" i="14"/>
  <c r="A113" i="14"/>
  <c r="I112" i="14"/>
  <c r="H112" i="14"/>
  <c r="G112" i="14"/>
  <c r="F112" i="14"/>
  <c r="E112" i="14"/>
  <c r="D112" i="14"/>
  <c r="C112" i="14"/>
  <c r="B112" i="14"/>
  <c r="A112" i="14"/>
  <c r="I111" i="14"/>
  <c r="H111" i="14"/>
  <c r="G111" i="14"/>
  <c r="F111" i="14"/>
  <c r="E111" i="14"/>
  <c r="D111" i="14"/>
  <c r="C111" i="14"/>
  <c r="B111" i="14"/>
  <c r="A111" i="14"/>
  <c r="I110" i="14"/>
  <c r="H110" i="14"/>
  <c r="G110" i="14"/>
  <c r="F110" i="14"/>
  <c r="E110" i="14"/>
  <c r="D110" i="14"/>
  <c r="C110" i="14"/>
  <c r="B110" i="14"/>
  <c r="A110" i="14"/>
  <c r="I109" i="14"/>
  <c r="H109" i="14"/>
  <c r="G109" i="14"/>
  <c r="F109" i="14"/>
  <c r="E109" i="14"/>
  <c r="D109" i="14"/>
  <c r="C109" i="14"/>
  <c r="B109" i="14"/>
  <c r="A109" i="14"/>
  <c r="I108" i="14"/>
  <c r="H108" i="14"/>
  <c r="G108" i="14"/>
  <c r="F108" i="14"/>
  <c r="E108" i="14"/>
  <c r="D108" i="14"/>
  <c r="C108" i="14"/>
  <c r="B108" i="14"/>
  <c r="A108" i="14"/>
  <c r="I107" i="14"/>
  <c r="H107" i="14"/>
  <c r="G107" i="14"/>
  <c r="F107" i="14"/>
  <c r="E107" i="14"/>
  <c r="D107" i="14"/>
  <c r="C107" i="14"/>
  <c r="B107" i="14"/>
  <c r="A107" i="14"/>
  <c r="I106" i="14"/>
  <c r="H106" i="14"/>
  <c r="G106" i="14"/>
  <c r="F106" i="14"/>
  <c r="E106" i="14"/>
  <c r="D106" i="14"/>
  <c r="C106" i="14"/>
  <c r="B106" i="14"/>
  <c r="A106" i="14"/>
  <c r="I105" i="14"/>
  <c r="H105" i="14"/>
  <c r="G105" i="14"/>
  <c r="F105" i="14"/>
  <c r="E105" i="14"/>
  <c r="D105" i="14"/>
  <c r="C105" i="14"/>
  <c r="B105" i="14"/>
  <c r="A105" i="14"/>
  <c r="I104" i="14"/>
  <c r="H104" i="14"/>
  <c r="G104" i="14"/>
  <c r="F104" i="14"/>
  <c r="E104" i="14"/>
  <c r="D104" i="14"/>
  <c r="C104" i="14"/>
  <c r="B104" i="14"/>
  <c r="A104" i="14"/>
  <c r="I103" i="14"/>
  <c r="H103" i="14"/>
  <c r="G103" i="14"/>
  <c r="F103" i="14"/>
  <c r="E103" i="14"/>
  <c r="D103" i="14"/>
  <c r="C103" i="14"/>
  <c r="B103" i="14"/>
  <c r="A103" i="14"/>
  <c r="I102" i="14"/>
  <c r="H102" i="14"/>
  <c r="G102" i="14"/>
  <c r="F102" i="14"/>
  <c r="E102" i="14"/>
  <c r="D102" i="14"/>
  <c r="C102" i="14"/>
  <c r="B102" i="14"/>
  <c r="A102" i="14"/>
  <c r="I101" i="14"/>
  <c r="H101" i="14"/>
  <c r="G101" i="14"/>
  <c r="F101" i="14"/>
  <c r="E101" i="14"/>
  <c r="D101" i="14"/>
  <c r="C101" i="14"/>
  <c r="B101" i="14"/>
  <c r="A101" i="14"/>
  <c r="I100" i="14"/>
  <c r="H100" i="14"/>
  <c r="G100" i="14"/>
  <c r="F100" i="14"/>
  <c r="E100" i="14"/>
  <c r="D100" i="14"/>
  <c r="C100" i="14"/>
  <c r="B100" i="14"/>
  <c r="A100" i="14"/>
  <c r="I99" i="14"/>
  <c r="H99" i="14"/>
  <c r="G99" i="14"/>
  <c r="F99" i="14"/>
  <c r="E99" i="14"/>
  <c r="D99" i="14"/>
  <c r="C99" i="14"/>
  <c r="B99" i="14"/>
  <c r="A99" i="14"/>
  <c r="I98" i="14"/>
  <c r="H98" i="14"/>
  <c r="G98" i="14"/>
  <c r="F98" i="14"/>
  <c r="E98" i="14"/>
  <c r="D98" i="14"/>
  <c r="C98" i="14"/>
  <c r="B98" i="14"/>
  <c r="A98" i="14"/>
  <c r="I97" i="14"/>
  <c r="H97" i="14"/>
  <c r="G97" i="14"/>
  <c r="F97" i="14"/>
  <c r="E97" i="14"/>
  <c r="D97" i="14"/>
  <c r="C97" i="14"/>
  <c r="B97" i="14"/>
  <c r="A97" i="14"/>
  <c r="I96" i="14"/>
  <c r="H96" i="14"/>
  <c r="G96" i="14"/>
  <c r="F96" i="14"/>
  <c r="E96" i="14"/>
  <c r="D96" i="14"/>
  <c r="C96" i="14"/>
  <c r="B96" i="14"/>
  <c r="A96" i="14"/>
  <c r="I95" i="14"/>
  <c r="H95" i="14"/>
  <c r="G95" i="14"/>
  <c r="F95" i="14"/>
  <c r="E95" i="14"/>
  <c r="D95" i="14"/>
  <c r="C95" i="14"/>
  <c r="B95" i="14"/>
  <c r="A95" i="14"/>
  <c r="I94" i="14"/>
  <c r="H94" i="14"/>
  <c r="G94" i="14"/>
  <c r="F94" i="14"/>
  <c r="E94" i="14"/>
  <c r="D94" i="14"/>
  <c r="C94" i="14"/>
  <c r="B94" i="14"/>
  <c r="A94" i="14"/>
  <c r="I93" i="14"/>
  <c r="H93" i="14"/>
  <c r="G93" i="14"/>
  <c r="F93" i="14"/>
  <c r="E93" i="14"/>
  <c r="D93" i="14"/>
  <c r="C93" i="14"/>
  <c r="B93" i="14"/>
  <c r="A93" i="14"/>
  <c r="I92" i="14"/>
  <c r="H92" i="14"/>
  <c r="G92" i="14"/>
  <c r="F92" i="14"/>
  <c r="E92" i="14"/>
  <c r="D92" i="14"/>
  <c r="C92" i="14"/>
  <c r="B92" i="14"/>
  <c r="A92" i="14"/>
  <c r="I91" i="14"/>
  <c r="H91" i="14"/>
  <c r="G91" i="14"/>
  <c r="F91" i="14"/>
  <c r="E91" i="14"/>
  <c r="D91" i="14"/>
  <c r="C91" i="14"/>
  <c r="B91" i="14"/>
  <c r="A91" i="14"/>
  <c r="I90" i="14"/>
  <c r="H90" i="14"/>
  <c r="G90" i="14"/>
  <c r="F90" i="14"/>
  <c r="E90" i="14"/>
  <c r="D90" i="14"/>
  <c r="C90" i="14"/>
  <c r="B90" i="14"/>
  <c r="A90" i="14"/>
  <c r="I89" i="14"/>
  <c r="H89" i="14"/>
  <c r="G89" i="14"/>
  <c r="F89" i="14"/>
  <c r="E89" i="14"/>
  <c r="D89" i="14"/>
  <c r="C89" i="14"/>
  <c r="B89" i="14"/>
  <c r="A89" i="14"/>
  <c r="I88" i="14"/>
  <c r="H88" i="14"/>
  <c r="G88" i="14"/>
  <c r="F88" i="14"/>
  <c r="E88" i="14"/>
  <c r="D88" i="14"/>
  <c r="C88" i="14"/>
  <c r="B88" i="14"/>
  <c r="A88" i="14"/>
  <c r="I87" i="14"/>
  <c r="H87" i="14"/>
  <c r="G87" i="14"/>
  <c r="F87" i="14"/>
  <c r="E87" i="14"/>
  <c r="D87" i="14"/>
  <c r="C87" i="14"/>
  <c r="B87" i="14"/>
  <c r="A87" i="14"/>
  <c r="I86" i="14"/>
  <c r="H86" i="14"/>
  <c r="G86" i="14"/>
  <c r="F86" i="14"/>
  <c r="E86" i="14"/>
  <c r="D86" i="14"/>
  <c r="C86" i="14"/>
  <c r="B86" i="14"/>
  <c r="A86" i="14"/>
  <c r="I85" i="14"/>
  <c r="H85" i="14"/>
  <c r="G85" i="14"/>
  <c r="F85" i="14"/>
  <c r="E85" i="14"/>
  <c r="D85" i="14"/>
  <c r="C85" i="14"/>
  <c r="B85" i="14"/>
  <c r="A85" i="14"/>
  <c r="I84" i="14"/>
  <c r="H84" i="14"/>
  <c r="G84" i="14"/>
  <c r="F84" i="14"/>
  <c r="E84" i="14"/>
  <c r="D84" i="14"/>
  <c r="C84" i="14"/>
  <c r="B84" i="14"/>
  <c r="A84" i="14"/>
  <c r="I83" i="14"/>
  <c r="H83" i="14"/>
  <c r="G83" i="14"/>
  <c r="F83" i="14"/>
  <c r="E83" i="14"/>
  <c r="D83" i="14"/>
  <c r="C83" i="14"/>
  <c r="B83" i="14"/>
  <c r="A83" i="14"/>
  <c r="I82" i="14"/>
  <c r="H82" i="14"/>
  <c r="G82" i="14"/>
  <c r="F82" i="14"/>
  <c r="E82" i="14"/>
  <c r="D82" i="14"/>
  <c r="C82" i="14"/>
  <c r="B82" i="14"/>
  <c r="A82" i="14"/>
  <c r="I81" i="14"/>
  <c r="H81" i="14"/>
  <c r="G81" i="14"/>
  <c r="F81" i="14"/>
  <c r="E81" i="14"/>
  <c r="D81" i="14"/>
  <c r="C81" i="14"/>
  <c r="B81" i="14"/>
  <c r="A81" i="14"/>
  <c r="I80" i="14"/>
  <c r="H80" i="14"/>
  <c r="G80" i="14"/>
  <c r="F80" i="14"/>
  <c r="E80" i="14"/>
  <c r="D80" i="14"/>
  <c r="C80" i="14"/>
  <c r="B80" i="14"/>
  <c r="A80" i="14"/>
  <c r="I79" i="14"/>
  <c r="H79" i="14"/>
  <c r="G79" i="14"/>
  <c r="F79" i="14"/>
  <c r="E79" i="14"/>
  <c r="D79" i="14"/>
  <c r="C79" i="14"/>
  <c r="B79" i="14"/>
  <c r="A79" i="14"/>
  <c r="I78" i="14"/>
  <c r="H78" i="14"/>
  <c r="G78" i="14"/>
  <c r="F78" i="14"/>
  <c r="E78" i="14"/>
  <c r="D78" i="14"/>
  <c r="C78" i="14"/>
  <c r="B78" i="14"/>
  <c r="A78" i="14"/>
  <c r="I77" i="14"/>
  <c r="H77" i="14"/>
  <c r="G77" i="14"/>
  <c r="F77" i="14"/>
  <c r="E77" i="14"/>
  <c r="D77" i="14"/>
  <c r="C77" i="14"/>
  <c r="B77" i="14"/>
  <c r="A77" i="14"/>
  <c r="I76" i="14"/>
  <c r="H76" i="14"/>
  <c r="G76" i="14"/>
  <c r="F76" i="14"/>
  <c r="E76" i="14"/>
  <c r="D76" i="14"/>
  <c r="C76" i="14"/>
  <c r="B76" i="14"/>
  <c r="A76" i="14"/>
  <c r="I75" i="14"/>
  <c r="H75" i="14"/>
  <c r="G75" i="14"/>
  <c r="F75" i="14"/>
  <c r="E75" i="14"/>
  <c r="D75" i="14"/>
  <c r="C75" i="14"/>
  <c r="B75" i="14"/>
  <c r="A75" i="14"/>
  <c r="I74" i="14"/>
  <c r="H74" i="14"/>
  <c r="G74" i="14"/>
  <c r="F74" i="14"/>
  <c r="E74" i="14"/>
  <c r="D74" i="14"/>
  <c r="C74" i="14"/>
  <c r="B74" i="14"/>
  <c r="A74" i="14"/>
  <c r="I73" i="14"/>
  <c r="H73" i="14"/>
  <c r="G73" i="14"/>
  <c r="F73" i="14"/>
  <c r="E73" i="14"/>
  <c r="D73" i="14"/>
  <c r="C73" i="14"/>
  <c r="B73" i="14"/>
  <c r="A73" i="14"/>
  <c r="I72" i="14"/>
  <c r="H72" i="14"/>
  <c r="G72" i="14"/>
  <c r="F72" i="14"/>
  <c r="E72" i="14"/>
  <c r="D72" i="14"/>
  <c r="C72" i="14"/>
  <c r="B72" i="14"/>
  <c r="A72" i="14"/>
  <c r="I71" i="14"/>
  <c r="H71" i="14"/>
  <c r="G71" i="14"/>
  <c r="F71" i="14"/>
  <c r="E71" i="14"/>
  <c r="D71" i="14"/>
  <c r="C71" i="14"/>
  <c r="B71" i="14"/>
  <c r="A71" i="14"/>
  <c r="I70" i="14"/>
  <c r="H70" i="14"/>
  <c r="G70" i="14"/>
  <c r="F70" i="14"/>
  <c r="E70" i="14"/>
  <c r="D70" i="14"/>
  <c r="C70" i="14"/>
  <c r="B70" i="14"/>
  <c r="A70" i="14"/>
  <c r="I69" i="14"/>
  <c r="H69" i="14"/>
  <c r="G69" i="14"/>
  <c r="F69" i="14"/>
  <c r="E69" i="14"/>
  <c r="D69" i="14"/>
  <c r="C69" i="14"/>
  <c r="B69" i="14"/>
  <c r="A69" i="14"/>
  <c r="I68" i="14"/>
  <c r="H68" i="14"/>
  <c r="G68" i="14"/>
  <c r="F68" i="14"/>
  <c r="E68" i="14"/>
  <c r="D68" i="14"/>
  <c r="C68" i="14"/>
  <c r="B68" i="14"/>
  <c r="A68" i="14"/>
  <c r="I67" i="14"/>
  <c r="H67" i="14"/>
  <c r="G67" i="14"/>
  <c r="F67" i="14"/>
  <c r="E67" i="14"/>
  <c r="D67" i="14"/>
  <c r="C67" i="14"/>
  <c r="B67" i="14"/>
  <c r="A67" i="14"/>
  <c r="I66" i="14"/>
  <c r="H66" i="14"/>
  <c r="G66" i="14"/>
  <c r="F66" i="14"/>
  <c r="E66" i="14"/>
  <c r="D66" i="14"/>
  <c r="C66" i="14"/>
  <c r="B66" i="14"/>
  <c r="A66" i="14"/>
  <c r="I65" i="14"/>
  <c r="H65" i="14"/>
  <c r="G65" i="14"/>
  <c r="F65" i="14"/>
  <c r="E65" i="14"/>
  <c r="D65" i="14"/>
  <c r="C65" i="14"/>
  <c r="B65" i="14"/>
  <c r="A65" i="14"/>
  <c r="I64" i="14"/>
  <c r="H64" i="14"/>
  <c r="G64" i="14"/>
  <c r="F64" i="14"/>
  <c r="E64" i="14"/>
  <c r="D64" i="14"/>
  <c r="C64" i="14"/>
  <c r="B64" i="14"/>
  <c r="A64" i="14"/>
  <c r="I63" i="14"/>
  <c r="H63" i="14"/>
  <c r="G63" i="14"/>
  <c r="F63" i="14"/>
  <c r="E63" i="14"/>
  <c r="D63" i="14"/>
  <c r="C63" i="14"/>
  <c r="B63" i="14"/>
  <c r="A63" i="14"/>
  <c r="I62" i="14"/>
  <c r="H62" i="14"/>
  <c r="G62" i="14"/>
  <c r="F62" i="14"/>
  <c r="E62" i="14"/>
  <c r="D62" i="14"/>
  <c r="C62" i="14"/>
  <c r="B62" i="14"/>
  <c r="A62" i="14"/>
  <c r="I61" i="14"/>
  <c r="H61" i="14"/>
  <c r="G61" i="14"/>
  <c r="F61" i="14"/>
  <c r="E61" i="14"/>
  <c r="D61" i="14"/>
  <c r="C61" i="14"/>
  <c r="B61" i="14"/>
  <c r="A61" i="14"/>
  <c r="I60" i="14"/>
  <c r="H60" i="14"/>
  <c r="G60" i="14"/>
  <c r="F60" i="14"/>
  <c r="E60" i="14"/>
  <c r="D60" i="14"/>
  <c r="C60" i="14"/>
  <c r="B60" i="14"/>
  <c r="A60" i="14"/>
  <c r="I59" i="14"/>
  <c r="H59" i="14"/>
  <c r="G59" i="14"/>
  <c r="F59" i="14"/>
  <c r="E59" i="14"/>
  <c r="D59" i="14"/>
  <c r="C59" i="14"/>
  <c r="B59" i="14"/>
  <c r="A59" i="14"/>
  <c r="I58" i="14"/>
  <c r="H58" i="14"/>
  <c r="G58" i="14"/>
  <c r="F58" i="14"/>
  <c r="E58" i="14"/>
  <c r="D58" i="14"/>
  <c r="C58" i="14"/>
  <c r="B58" i="14"/>
  <c r="A58" i="14"/>
  <c r="I57" i="14"/>
  <c r="H57" i="14"/>
  <c r="G57" i="14"/>
  <c r="F57" i="14"/>
  <c r="E57" i="14"/>
  <c r="D57" i="14"/>
  <c r="C57" i="14"/>
  <c r="B57" i="14"/>
  <c r="A57" i="14"/>
  <c r="I56" i="14"/>
  <c r="H56" i="14"/>
  <c r="G56" i="14"/>
  <c r="F56" i="14"/>
  <c r="E56" i="14"/>
  <c r="D56" i="14"/>
  <c r="C56" i="14"/>
  <c r="B56" i="14"/>
  <c r="A56" i="14"/>
  <c r="I55" i="14"/>
  <c r="H55" i="14"/>
  <c r="G55" i="14"/>
  <c r="F55" i="14"/>
  <c r="E55" i="14"/>
  <c r="D55" i="14"/>
  <c r="C55" i="14"/>
  <c r="B55" i="14"/>
  <c r="A55" i="14"/>
  <c r="I54" i="14"/>
  <c r="H54" i="14"/>
  <c r="G54" i="14"/>
  <c r="F54" i="14"/>
  <c r="E54" i="14"/>
  <c r="D54" i="14"/>
  <c r="C54" i="14"/>
  <c r="B54" i="14"/>
  <c r="A54" i="14"/>
  <c r="I53" i="14"/>
  <c r="H53" i="14"/>
  <c r="G53" i="14"/>
  <c r="F53" i="14"/>
  <c r="E53" i="14"/>
  <c r="D53" i="14"/>
  <c r="C53" i="14"/>
  <c r="B53" i="14"/>
  <c r="A53" i="14"/>
  <c r="I52" i="14"/>
  <c r="H52" i="14"/>
  <c r="G52" i="14"/>
  <c r="F52" i="14"/>
  <c r="E52" i="14"/>
  <c r="D52" i="14"/>
  <c r="C52" i="14"/>
  <c r="B52" i="14"/>
  <c r="A52" i="14"/>
  <c r="I51" i="14"/>
  <c r="H51" i="14"/>
  <c r="G51" i="14"/>
  <c r="F51" i="14"/>
  <c r="E51" i="14"/>
  <c r="D51" i="14"/>
  <c r="C51" i="14"/>
  <c r="B51" i="14"/>
  <c r="A51" i="14"/>
  <c r="I50" i="14"/>
  <c r="H50" i="14"/>
  <c r="G50" i="14"/>
  <c r="F50" i="14"/>
  <c r="E50" i="14"/>
  <c r="D50" i="14"/>
  <c r="C50" i="14"/>
  <c r="B50" i="14"/>
  <c r="A50" i="14"/>
  <c r="I49" i="14"/>
  <c r="H49" i="14"/>
  <c r="G49" i="14"/>
  <c r="F49" i="14"/>
  <c r="E49" i="14"/>
  <c r="D49" i="14"/>
  <c r="C49" i="14"/>
  <c r="B49" i="14"/>
  <c r="A49" i="14"/>
  <c r="I48" i="14"/>
  <c r="H48" i="14"/>
  <c r="G48" i="14"/>
  <c r="F48" i="14"/>
  <c r="E48" i="14"/>
  <c r="D48" i="14"/>
  <c r="C48" i="14"/>
  <c r="B48" i="14"/>
  <c r="A48" i="14"/>
  <c r="I47" i="14"/>
  <c r="H47" i="14"/>
  <c r="G47" i="14"/>
  <c r="F47" i="14"/>
  <c r="E47" i="14"/>
  <c r="D47" i="14"/>
  <c r="C47" i="14"/>
  <c r="B47" i="14"/>
  <c r="A47" i="14"/>
  <c r="I46" i="14"/>
  <c r="H46" i="14"/>
  <c r="G46" i="14"/>
  <c r="F46" i="14"/>
  <c r="E46" i="14"/>
  <c r="D46" i="14"/>
  <c r="C46" i="14"/>
  <c r="B46" i="14"/>
  <c r="A46" i="14"/>
  <c r="I45" i="14"/>
  <c r="H45" i="14"/>
  <c r="G45" i="14"/>
  <c r="F45" i="14"/>
  <c r="E45" i="14"/>
  <c r="D45" i="14"/>
  <c r="C45" i="14"/>
  <c r="B45" i="14"/>
  <c r="A45" i="14"/>
  <c r="I44" i="14"/>
  <c r="H44" i="14"/>
  <c r="G44" i="14"/>
  <c r="F44" i="14"/>
  <c r="E44" i="14"/>
  <c r="D44" i="14"/>
  <c r="C44" i="14"/>
  <c r="B44" i="14"/>
  <c r="A44" i="14"/>
  <c r="I43" i="14"/>
  <c r="H43" i="14"/>
  <c r="G43" i="14"/>
  <c r="F43" i="14"/>
  <c r="E43" i="14"/>
  <c r="D43" i="14"/>
  <c r="C43" i="14"/>
  <c r="B43" i="14"/>
  <c r="A43" i="14"/>
  <c r="I42" i="14"/>
  <c r="H42" i="14"/>
  <c r="G42" i="14"/>
  <c r="F42" i="14"/>
  <c r="E42" i="14"/>
  <c r="D42" i="14"/>
  <c r="C42" i="14"/>
  <c r="B42" i="14"/>
  <c r="A42" i="14"/>
  <c r="I41" i="14"/>
  <c r="H41" i="14"/>
  <c r="G41" i="14"/>
  <c r="F41" i="14"/>
  <c r="E41" i="14"/>
  <c r="D41" i="14"/>
  <c r="C41" i="14"/>
  <c r="B41" i="14"/>
  <c r="A41" i="14"/>
  <c r="I40" i="14"/>
  <c r="H40" i="14"/>
  <c r="G40" i="14"/>
  <c r="F40" i="14"/>
  <c r="E40" i="14"/>
  <c r="D40" i="14"/>
  <c r="C40" i="14"/>
  <c r="B40" i="14"/>
  <c r="A40" i="14"/>
  <c r="I39" i="14"/>
  <c r="H39" i="14"/>
  <c r="G39" i="14"/>
  <c r="F39" i="14"/>
  <c r="E39" i="14"/>
  <c r="D39" i="14"/>
  <c r="C39" i="14"/>
  <c r="B39" i="14"/>
  <c r="A39" i="14"/>
  <c r="I38" i="14"/>
  <c r="H38" i="14"/>
  <c r="G38" i="14"/>
  <c r="F38" i="14"/>
  <c r="E38" i="14"/>
  <c r="D38" i="14"/>
  <c r="C38" i="14"/>
  <c r="B38" i="14"/>
  <c r="A38" i="14"/>
  <c r="I37" i="14"/>
  <c r="H37" i="14"/>
  <c r="G37" i="14"/>
  <c r="F37" i="14"/>
  <c r="E37" i="14"/>
  <c r="D37" i="14"/>
  <c r="C37" i="14"/>
  <c r="B37" i="14"/>
  <c r="A37" i="14"/>
  <c r="I36" i="14"/>
  <c r="H36" i="14"/>
  <c r="G36" i="14"/>
  <c r="F36" i="14"/>
  <c r="E36" i="14"/>
  <c r="D36" i="14"/>
  <c r="C36" i="14"/>
  <c r="B36" i="14"/>
  <c r="A36" i="14"/>
  <c r="I35" i="14"/>
  <c r="H35" i="14"/>
  <c r="G35" i="14"/>
  <c r="F35" i="14"/>
  <c r="E35" i="14"/>
  <c r="D35" i="14"/>
  <c r="C35" i="14"/>
  <c r="B35" i="14"/>
  <c r="A35" i="14"/>
  <c r="I34" i="14"/>
  <c r="H34" i="14"/>
  <c r="G34" i="14"/>
  <c r="F34" i="14"/>
  <c r="E34" i="14"/>
  <c r="D34" i="14"/>
  <c r="C34" i="14"/>
  <c r="B34" i="14"/>
  <c r="A34" i="14"/>
  <c r="I33" i="14"/>
  <c r="H33" i="14"/>
  <c r="G33" i="14"/>
  <c r="F33" i="14"/>
  <c r="E33" i="14"/>
  <c r="D33" i="14"/>
  <c r="C33" i="14"/>
  <c r="B33" i="14"/>
  <c r="A33" i="14"/>
  <c r="I32" i="14"/>
  <c r="H32" i="14"/>
  <c r="G32" i="14"/>
  <c r="F32" i="14"/>
  <c r="E32" i="14"/>
  <c r="D32" i="14"/>
  <c r="C32" i="14"/>
  <c r="B32" i="14"/>
  <c r="A32" i="14"/>
  <c r="I31" i="14"/>
  <c r="H31" i="14"/>
  <c r="G31" i="14"/>
  <c r="F31" i="14"/>
  <c r="E31" i="14"/>
  <c r="D31" i="14"/>
  <c r="C31" i="14"/>
  <c r="B31" i="14"/>
  <c r="A31" i="14"/>
  <c r="I30" i="14"/>
  <c r="H30" i="14"/>
  <c r="G30" i="14"/>
  <c r="F30" i="14"/>
  <c r="E30" i="14"/>
  <c r="D30" i="14"/>
  <c r="C30" i="14"/>
  <c r="B30" i="14"/>
  <c r="A30" i="14"/>
  <c r="I29" i="14"/>
  <c r="H29" i="14"/>
  <c r="G29" i="14"/>
  <c r="F29" i="14"/>
  <c r="E29" i="14"/>
  <c r="D29" i="14"/>
  <c r="C29" i="14"/>
  <c r="B29" i="14"/>
  <c r="A29" i="14"/>
  <c r="I28" i="14"/>
  <c r="H28" i="14"/>
  <c r="G28" i="14"/>
  <c r="F28" i="14"/>
  <c r="E28" i="14"/>
  <c r="D28" i="14"/>
  <c r="C28" i="14"/>
  <c r="B28" i="14"/>
  <c r="A28" i="14"/>
  <c r="I27" i="14"/>
  <c r="H27" i="14"/>
  <c r="G27" i="14"/>
  <c r="F27" i="14"/>
  <c r="E27" i="14"/>
  <c r="D27" i="14"/>
  <c r="C27" i="14"/>
  <c r="B27" i="14"/>
  <c r="A27" i="14"/>
  <c r="I26" i="14"/>
  <c r="H26" i="14"/>
  <c r="G26" i="14"/>
  <c r="F26" i="14"/>
  <c r="E26" i="14"/>
  <c r="D26" i="14"/>
  <c r="C26" i="14"/>
  <c r="B26" i="14"/>
  <c r="A26" i="14"/>
  <c r="I25" i="14"/>
  <c r="H25" i="14"/>
  <c r="G25" i="14"/>
  <c r="F25" i="14"/>
  <c r="E25" i="14"/>
  <c r="D25" i="14"/>
  <c r="C25" i="14"/>
  <c r="B25" i="14"/>
  <c r="A25" i="14"/>
  <c r="I24" i="14"/>
  <c r="H24" i="14"/>
  <c r="G24" i="14"/>
  <c r="F24" i="14"/>
  <c r="E24" i="14"/>
  <c r="D24" i="14"/>
  <c r="C24" i="14"/>
  <c r="B24" i="14"/>
  <c r="A24" i="14"/>
  <c r="I23" i="14"/>
  <c r="H23" i="14"/>
  <c r="G23" i="14"/>
  <c r="F23" i="14"/>
  <c r="E23" i="14"/>
  <c r="D23" i="14"/>
  <c r="C23" i="14"/>
  <c r="B23" i="14"/>
  <c r="A23" i="14"/>
  <c r="I22" i="14"/>
  <c r="H22" i="14"/>
  <c r="G22" i="14"/>
  <c r="F22" i="14"/>
  <c r="E22" i="14"/>
  <c r="D22" i="14"/>
  <c r="C22" i="14"/>
  <c r="B22" i="14"/>
  <c r="A22" i="14"/>
  <c r="I21" i="14"/>
  <c r="H21" i="14"/>
  <c r="G21" i="14"/>
  <c r="F21" i="14"/>
  <c r="E21" i="14"/>
  <c r="D21" i="14"/>
  <c r="C21" i="14"/>
  <c r="B21" i="14"/>
  <c r="A21" i="14"/>
  <c r="I20" i="14"/>
  <c r="H20" i="14"/>
  <c r="G20" i="14"/>
  <c r="F20" i="14"/>
  <c r="E20" i="14"/>
  <c r="D20" i="14"/>
  <c r="C20" i="14"/>
  <c r="B20" i="14"/>
  <c r="A20" i="14"/>
  <c r="I19" i="14"/>
  <c r="H19" i="14"/>
  <c r="G19" i="14"/>
  <c r="F19" i="14"/>
  <c r="E19" i="14"/>
  <c r="D19" i="14"/>
  <c r="C19" i="14"/>
  <c r="B19" i="14"/>
  <c r="A19" i="14"/>
  <c r="I18" i="14"/>
  <c r="H18" i="14"/>
  <c r="G18" i="14"/>
  <c r="F18" i="14"/>
  <c r="E18" i="14"/>
  <c r="D18" i="14"/>
  <c r="C18" i="14"/>
  <c r="B18" i="14"/>
  <c r="A18" i="14"/>
  <c r="I17" i="14"/>
  <c r="H17" i="14"/>
  <c r="G17" i="14"/>
  <c r="F17" i="14"/>
  <c r="E17" i="14"/>
  <c r="D17" i="14"/>
  <c r="C17" i="14"/>
  <c r="B17" i="14"/>
  <c r="A17" i="14"/>
  <c r="I16" i="14"/>
  <c r="H16" i="14"/>
  <c r="G16" i="14"/>
  <c r="F16" i="14"/>
  <c r="E16" i="14"/>
  <c r="D16" i="14"/>
  <c r="C16" i="14"/>
  <c r="B16" i="14"/>
  <c r="A16" i="14"/>
  <c r="I15" i="14"/>
  <c r="H15" i="14"/>
  <c r="G15" i="14"/>
  <c r="F15" i="14"/>
  <c r="E15" i="14"/>
  <c r="D15" i="14"/>
  <c r="C15" i="14"/>
  <c r="B15" i="14"/>
  <c r="A15" i="14"/>
  <c r="I14" i="14"/>
  <c r="H14" i="14"/>
  <c r="G14" i="14"/>
  <c r="F14" i="14"/>
  <c r="E14" i="14"/>
  <c r="D14" i="14"/>
  <c r="C14" i="14"/>
  <c r="B14" i="14"/>
  <c r="A14" i="14"/>
  <c r="I13" i="14"/>
  <c r="H13" i="14"/>
  <c r="G13" i="14"/>
  <c r="F13" i="14"/>
  <c r="E13" i="14"/>
  <c r="D13" i="14"/>
  <c r="C13" i="14"/>
  <c r="B13" i="14"/>
  <c r="A13" i="14"/>
  <c r="I12" i="14"/>
  <c r="H12" i="14"/>
  <c r="G12" i="14"/>
  <c r="F12" i="14"/>
  <c r="E12" i="14"/>
  <c r="D12" i="14"/>
  <c r="C12" i="14"/>
  <c r="B12" i="14"/>
  <c r="A12" i="14"/>
  <c r="I11" i="14"/>
  <c r="H11" i="14"/>
  <c r="G11" i="14"/>
  <c r="F11" i="14"/>
  <c r="E11" i="14"/>
  <c r="D11" i="14"/>
  <c r="C11" i="14"/>
  <c r="B11" i="14"/>
  <c r="A11" i="14"/>
  <c r="I10" i="14"/>
  <c r="H10" i="14"/>
  <c r="G10" i="14"/>
  <c r="F10" i="14"/>
  <c r="E10" i="14"/>
  <c r="D10" i="14"/>
  <c r="C10" i="14"/>
  <c r="B10" i="14"/>
  <c r="A10" i="14"/>
  <c r="I9" i="14"/>
  <c r="H9" i="14"/>
  <c r="G9" i="14"/>
  <c r="F9" i="14"/>
  <c r="E9" i="14"/>
  <c r="D9" i="14"/>
  <c r="C9" i="14"/>
  <c r="B9" i="14"/>
  <c r="A9" i="14"/>
  <c r="I8" i="14"/>
  <c r="H8" i="14"/>
  <c r="G8" i="14"/>
  <c r="F8" i="14"/>
  <c r="E8" i="14"/>
  <c r="D8" i="14"/>
  <c r="C8" i="14"/>
  <c r="B8" i="14"/>
  <c r="A8" i="14"/>
  <c r="I7" i="14"/>
  <c r="H7" i="14"/>
  <c r="G7" i="14"/>
  <c r="F7" i="14"/>
  <c r="E7" i="14"/>
  <c r="D7" i="14"/>
  <c r="C7" i="14"/>
  <c r="B7" i="14"/>
  <c r="A7" i="14"/>
  <c r="I6" i="14"/>
  <c r="H6" i="14"/>
  <c r="G6" i="14"/>
  <c r="F6" i="14"/>
  <c r="E6" i="14"/>
  <c r="D6" i="14"/>
  <c r="C6" i="14"/>
  <c r="B6" i="14"/>
  <c r="A6" i="14"/>
  <c r="B5" i="14"/>
  <c r="D5" i="14"/>
  <c r="E5" i="14"/>
  <c r="F5" i="14"/>
  <c r="G5" i="14"/>
  <c r="H5" i="14"/>
  <c r="I5" i="14"/>
  <c r="A5" i="14"/>
  <c r="H30" i="8" l="1"/>
  <c r="H29" i="8"/>
  <c r="H28" i="8"/>
  <c r="H27" i="8"/>
  <c r="G30" i="8"/>
  <c r="G29" i="8"/>
  <c r="G28" i="8"/>
  <c r="G27" i="8"/>
  <c r="G26" i="8"/>
  <c r="E21" i="10" l="1"/>
  <c r="D21" i="10"/>
  <c r="C21" i="10"/>
  <c r="C18" i="10" l="1"/>
  <c r="B21" i="4" l="1"/>
  <c r="E17" i="10" l="1"/>
  <c r="D17" i="10" l="1"/>
  <c r="D18" i="10"/>
  <c r="E18" i="10"/>
  <c r="D19" i="10"/>
  <c r="E19" i="10"/>
  <c r="D20" i="10"/>
  <c r="E20" i="10"/>
  <c r="E16" i="10" l="1"/>
  <c r="D16" i="10"/>
  <c r="C19" i="10" l="1"/>
  <c r="C20" i="10"/>
  <c r="B18" i="10"/>
  <c r="B19" i="10"/>
  <c r="B20" i="10"/>
  <c r="B30" i="2" l="1"/>
  <c r="B29" i="2"/>
  <c r="B28" i="2"/>
  <c r="R88" i="2"/>
  <c r="A6" i="13" l="1"/>
  <c r="A5" i="13"/>
  <c r="C17" i="10"/>
  <c r="C16" i="10" s="1"/>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B17" i="10"/>
  <c r="B6" i="10"/>
  <c r="B7" i="10"/>
  <c r="B8" i="10"/>
  <c r="B9" i="10"/>
  <c r="B10" i="10"/>
  <c r="B11" i="10"/>
  <c r="B12" i="10"/>
  <c r="B13" i="10"/>
  <c r="B14" i="10"/>
  <c r="B15" i="10"/>
  <c r="B5" i="10"/>
  <c r="M4" i="6"/>
  <c r="L4" i="6"/>
  <c r="K4" i="6"/>
  <c r="J4" i="6"/>
  <c r="I4" i="6"/>
  <c r="H4" i="6"/>
  <c r="G4" i="6"/>
  <c r="F4" i="6"/>
  <c r="E4" i="6"/>
  <c r="D4" i="6"/>
  <c r="C4" i="6"/>
  <c r="F30" i="8"/>
  <c r="E30" i="8"/>
  <c r="D30" i="8"/>
  <c r="C30" i="8"/>
  <c r="F29" i="8"/>
  <c r="E29" i="8"/>
  <c r="D29" i="8"/>
  <c r="C29" i="8"/>
  <c r="F28" i="8"/>
  <c r="E28" i="8"/>
  <c r="D28" i="8"/>
  <c r="C28" i="8"/>
  <c r="F27" i="8"/>
  <c r="E27" i="8"/>
  <c r="D27" i="8"/>
  <c r="C27" i="8"/>
  <c r="B29" i="8"/>
  <c r="B28" i="8"/>
  <c r="B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B22" i="8"/>
  <c r="B21" i="8"/>
  <c r="B20" i="8"/>
  <c r="B19" i="8"/>
  <c r="B18" i="8"/>
  <c r="B17" i="8"/>
  <c r="B16" i="8"/>
  <c r="B15" i="8"/>
  <c r="B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B13" i="8"/>
  <c r="B12" i="8"/>
  <c r="B11" i="8"/>
  <c r="B10" i="8"/>
  <c r="B9" i="8"/>
  <c r="B8" i="8"/>
  <c r="B7" i="8"/>
  <c r="B6" i="8"/>
  <c r="B5" i="8"/>
  <c r="F26" i="8"/>
  <c r="E26" i="8"/>
  <c r="D26" i="8"/>
  <c r="C26" i="8"/>
  <c r="M4" i="8"/>
  <c r="L4" i="8"/>
  <c r="K4" i="8"/>
  <c r="J4" i="8"/>
  <c r="I4" i="8"/>
  <c r="H4" i="8"/>
  <c r="G4" i="8"/>
  <c r="F4" i="8"/>
  <c r="E4" i="8"/>
  <c r="D4" i="8"/>
  <c r="C4" i="8"/>
  <c r="F31" i="7"/>
  <c r="E31" i="7"/>
  <c r="D31" i="7"/>
  <c r="C31" i="7"/>
  <c r="F30" i="7"/>
  <c r="E30" i="7"/>
  <c r="D30" i="7"/>
  <c r="C30" i="7"/>
  <c r="F29" i="7"/>
  <c r="E29" i="7"/>
  <c r="D29" i="7"/>
  <c r="C29" i="7"/>
  <c r="F28" i="7"/>
  <c r="E28" i="7"/>
  <c r="D28" i="7"/>
  <c r="C28" i="7"/>
  <c r="B30" i="7"/>
  <c r="B29" i="7"/>
  <c r="B28" i="7"/>
  <c r="F27" i="7"/>
  <c r="E27" i="7"/>
  <c r="D27" i="7"/>
  <c r="C27" i="7"/>
  <c r="B22" i="7"/>
  <c r="B21" i="7"/>
  <c r="B20" i="7"/>
  <c r="B19" i="7"/>
  <c r="B18" i="7"/>
  <c r="B17" i="7"/>
  <c r="B16" i="7"/>
  <c r="B15" i="7"/>
  <c r="B14" i="7"/>
  <c r="B13" i="7"/>
  <c r="B12" i="7"/>
  <c r="B11" i="7"/>
  <c r="B10" i="7"/>
  <c r="B9" i="7"/>
  <c r="B8" i="7"/>
  <c r="B7" i="7"/>
  <c r="B6" i="7"/>
  <c r="B5"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D4" i="7"/>
  <c r="E4" i="7"/>
  <c r="F4" i="7"/>
  <c r="G4" i="7"/>
  <c r="H4" i="7"/>
  <c r="I4" i="7"/>
  <c r="J4" i="7"/>
  <c r="K4" i="7"/>
  <c r="L4" i="7"/>
  <c r="M4" i="7"/>
  <c r="C4" i="7"/>
  <c r="F31" i="6"/>
  <c r="E31" i="6"/>
  <c r="D31" i="6"/>
  <c r="C31" i="6"/>
  <c r="F30" i="6"/>
  <c r="E30" i="6"/>
  <c r="D30" i="6"/>
  <c r="C30" i="6"/>
  <c r="F29" i="6"/>
  <c r="E29" i="6"/>
  <c r="D29" i="6"/>
  <c r="C29" i="6"/>
  <c r="F28" i="6"/>
  <c r="E28" i="6"/>
  <c r="D28" i="6"/>
  <c r="C28" i="6"/>
  <c r="F27" i="6"/>
  <c r="E27" i="6"/>
  <c r="D27" i="6"/>
  <c r="C27" i="6"/>
  <c r="B30" i="6"/>
  <c r="B29" i="6"/>
  <c r="B28" i="6"/>
  <c r="B16" i="6"/>
  <c r="B17" i="6"/>
  <c r="B18" i="6"/>
  <c r="B19" i="6"/>
  <c r="B20" i="6"/>
  <c r="B21" i="6"/>
  <c r="B22" i="6"/>
  <c r="B15" i="6"/>
  <c r="B14" i="6"/>
  <c r="B13" i="6"/>
  <c r="B12" i="6"/>
  <c r="B11" i="6"/>
  <c r="B10" i="6"/>
  <c r="B9" i="6"/>
  <c r="B8" i="6"/>
  <c r="B7" i="6"/>
  <c r="B6" i="6"/>
  <c r="B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B24" i="5"/>
  <c r="B23" i="5"/>
  <c r="B22" i="5"/>
  <c r="B21" i="5"/>
  <c r="B20" i="5"/>
  <c r="B19" i="5"/>
  <c r="B18" i="5"/>
  <c r="B17" i="5"/>
  <c r="B16" i="5"/>
  <c r="B15" i="5"/>
  <c r="B14" i="5"/>
  <c r="B13" i="5"/>
  <c r="B12" i="5"/>
  <c r="B11" i="5"/>
  <c r="B10" i="5"/>
  <c r="B9" i="5"/>
  <c r="B8" i="5"/>
  <c r="B7" i="5"/>
  <c r="B6" i="5"/>
  <c r="B5" i="5"/>
  <c r="B4" i="5"/>
  <c r="B20" i="4"/>
  <c r="B19" i="4"/>
  <c r="B18" i="4"/>
  <c r="B17" i="4"/>
  <c r="B7" i="4"/>
  <c r="B8" i="4"/>
  <c r="B9" i="4"/>
  <c r="B10" i="4"/>
  <c r="B11" i="4"/>
  <c r="B12" i="4"/>
  <c r="B13" i="4"/>
  <c r="B14" i="4"/>
  <c r="B15" i="4"/>
  <c r="B6" i="4"/>
  <c r="B5" i="4"/>
  <c r="E27" i="2"/>
  <c r="F27" i="2"/>
  <c r="D27" i="2"/>
  <c r="C27" i="2"/>
  <c r="B16" i="2"/>
  <c r="B22" i="2"/>
  <c r="B21" i="2"/>
  <c r="B20" i="2"/>
  <c r="B19" i="2"/>
  <c r="B18" i="2"/>
  <c r="B17" i="2"/>
  <c r="B15" i="2"/>
  <c r="B14" i="2"/>
  <c r="B12" i="2"/>
  <c r="B13" i="2"/>
  <c r="B7" i="2"/>
  <c r="B8" i="2"/>
  <c r="B9" i="2"/>
  <c r="B10" i="2"/>
  <c r="B11" i="2"/>
  <c r="B6" i="2"/>
  <c r="B5" i="2"/>
  <c r="D4" i="2"/>
  <c r="E4" i="2"/>
  <c r="F4" i="2"/>
  <c r="G4" i="2"/>
  <c r="H4" i="2"/>
  <c r="I4" i="2"/>
  <c r="J4" i="2"/>
  <c r="K4" i="2"/>
  <c r="L4" i="2"/>
  <c r="M4" i="2"/>
  <c r="C4" i="2"/>
  <c r="E4" i="10" l="1"/>
  <c r="C4" i="10"/>
  <c r="C22" i="10" s="1"/>
  <c r="D4" i="10"/>
  <c r="J62" i="2"/>
  <c r="I88" i="2"/>
  <c r="L88" i="2"/>
  <c r="M62" i="2"/>
  <c r="H88" i="2"/>
  <c r="I62" i="2"/>
  <c r="D88" i="2"/>
  <c r="E62" i="2"/>
  <c r="N62" i="2"/>
  <c r="M88" i="2"/>
  <c r="P62" i="2"/>
  <c r="O88" i="2"/>
  <c r="O62" i="2"/>
  <c r="N88" i="2"/>
  <c r="L62" i="2"/>
  <c r="K88" i="2"/>
  <c r="H62" i="2"/>
  <c r="G88" i="2"/>
  <c r="D62" i="2"/>
  <c r="C88" i="2"/>
  <c r="K62" i="2"/>
  <c r="J88" i="2"/>
  <c r="G62" i="2"/>
  <c r="F88" i="2"/>
  <c r="R62" i="2"/>
  <c r="Q88" i="2"/>
  <c r="C62" i="2"/>
  <c r="B88" i="2"/>
  <c r="F62" i="2"/>
  <c r="E88" i="2"/>
  <c r="P88" i="2"/>
  <c r="Q62" i="2"/>
  <c r="D22" i="10" l="1"/>
  <c r="E22" i="10"/>
  <c r="M30" i="8" l="1"/>
  <c r="M31" i="7" l="1"/>
  <c r="E23" i="2" l="1"/>
  <c r="C5" i="6" l="1"/>
  <c r="D5" i="6"/>
  <c r="E5" i="6"/>
  <c r="F5" i="6"/>
  <c r="G5" i="6"/>
  <c r="H5" i="6"/>
  <c r="I5" i="6"/>
  <c r="J5" i="6"/>
  <c r="K5" i="6"/>
  <c r="L5" i="6"/>
  <c r="M5" i="6"/>
  <c r="N5" i="6"/>
  <c r="C5" i="4"/>
  <c r="D5" i="4"/>
  <c r="E5" i="4"/>
  <c r="F5" i="4"/>
  <c r="C5" i="2"/>
  <c r="D5" i="2"/>
  <c r="E5" i="2"/>
  <c r="E63" i="2" s="1"/>
  <c r="F5" i="2"/>
  <c r="G5" i="2"/>
  <c r="H5" i="2"/>
  <c r="I5" i="2"/>
  <c r="J5" i="2"/>
  <c r="K5" i="2"/>
  <c r="L5" i="2"/>
  <c r="M5" i="2"/>
  <c r="N5" i="2"/>
  <c r="H31" i="2" l="1"/>
  <c r="H30" i="2"/>
  <c r="H29" i="2"/>
  <c r="H28" i="2"/>
  <c r="G31" i="2"/>
  <c r="G30" i="2"/>
  <c r="R83" i="2" s="1"/>
  <c r="G29" i="2"/>
  <c r="G28" i="2"/>
  <c r="R81" i="2" s="1"/>
  <c r="F22" i="4" l="1"/>
  <c r="E22" i="4"/>
  <c r="D22" i="4"/>
  <c r="C22" i="4"/>
  <c r="F21" i="4"/>
  <c r="E21" i="4"/>
  <c r="D21" i="4"/>
  <c r="C21" i="4"/>
  <c r="N23" i="6" l="1"/>
  <c r="M31" i="6" s="1"/>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F20" i="4"/>
  <c r="E20" i="4"/>
  <c r="D20" i="4"/>
  <c r="C20" i="4"/>
  <c r="F19" i="4"/>
  <c r="E19" i="4"/>
  <c r="D19" i="4"/>
  <c r="C19" i="4"/>
  <c r="F18" i="4"/>
  <c r="E18" i="4"/>
  <c r="D18" i="4"/>
  <c r="C18" i="4"/>
  <c r="F17" i="4"/>
  <c r="E17" i="4"/>
  <c r="D17" i="4"/>
  <c r="C17" i="4"/>
  <c r="F16" i="4"/>
  <c r="E16" i="4"/>
  <c r="D16" i="4"/>
  <c r="C16" i="4"/>
  <c r="E4" i="4"/>
  <c r="F4" i="4"/>
  <c r="D4"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4" i="4"/>
  <c r="D31" i="2"/>
  <c r="E31" i="2"/>
  <c r="F31" i="2"/>
  <c r="C31" i="2"/>
  <c r="D30" i="2"/>
  <c r="O83" i="2" s="1"/>
  <c r="E30" i="2"/>
  <c r="F30" i="2"/>
  <c r="Q83" i="2" s="1"/>
  <c r="C30" i="2"/>
  <c r="N83" i="2" s="1"/>
  <c r="D29" i="2"/>
  <c r="E29" i="2"/>
  <c r="F29" i="2"/>
  <c r="Q82" i="2" s="1"/>
  <c r="C29" i="2"/>
  <c r="E28" i="2"/>
  <c r="P81" i="2" s="1"/>
  <c r="F28" i="2"/>
  <c r="D28" i="2"/>
  <c r="O81" i="2" s="1"/>
  <c r="C28" i="2"/>
  <c r="N81" i="2" s="1"/>
  <c r="N23" i="2"/>
  <c r="M31" i="2" s="1"/>
  <c r="N22" i="2"/>
  <c r="N21" i="2"/>
  <c r="N20" i="2"/>
  <c r="N19" i="2"/>
  <c r="N18" i="2"/>
  <c r="N17" i="2"/>
  <c r="N16" i="2"/>
  <c r="N15" i="2"/>
  <c r="N14" i="2"/>
  <c r="N13" i="2"/>
  <c r="N12" i="2"/>
  <c r="N11" i="2"/>
  <c r="N10" i="2"/>
  <c r="N9" i="2"/>
  <c r="N8" i="2"/>
  <c r="N7" i="2"/>
  <c r="N6" i="2"/>
  <c r="D6" i="2"/>
  <c r="E6" i="2"/>
  <c r="E64" i="2" s="1"/>
  <c r="F6" i="2"/>
  <c r="G6" i="2"/>
  <c r="H6" i="2"/>
  <c r="I6" i="2"/>
  <c r="J6" i="2"/>
  <c r="K6" i="2"/>
  <c r="L6" i="2"/>
  <c r="M6" i="2"/>
  <c r="D7" i="2"/>
  <c r="E7" i="2"/>
  <c r="E65" i="2" s="1"/>
  <c r="F7" i="2"/>
  <c r="G7" i="2"/>
  <c r="H7" i="2"/>
  <c r="I7" i="2"/>
  <c r="J7" i="2"/>
  <c r="K7" i="2"/>
  <c r="L7" i="2"/>
  <c r="M7" i="2"/>
  <c r="D8" i="2"/>
  <c r="E8" i="2"/>
  <c r="F8" i="2"/>
  <c r="G8" i="2"/>
  <c r="H8" i="2"/>
  <c r="I8" i="2"/>
  <c r="J8" i="2"/>
  <c r="K8" i="2"/>
  <c r="L8" i="2"/>
  <c r="M8" i="2"/>
  <c r="D9" i="2"/>
  <c r="E9" i="2"/>
  <c r="F9" i="2"/>
  <c r="G9" i="2"/>
  <c r="H9" i="2"/>
  <c r="I9" i="2"/>
  <c r="J9" i="2"/>
  <c r="K9" i="2"/>
  <c r="L9" i="2"/>
  <c r="M9" i="2"/>
  <c r="D10" i="2"/>
  <c r="E10" i="2"/>
  <c r="E68" i="2" s="1"/>
  <c r="F10" i="2"/>
  <c r="G10" i="2"/>
  <c r="H10" i="2"/>
  <c r="I10" i="2"/>
  <c r="J10" i="2"/>
  <c r="K10" i="2"/>
  <c r="L10" i="2"/>
  <c r="M10" i="2"/>
  <c r="D11" i="2"/>
  <c r="E11" i="2"/>
  <c r="E69" i="2" s="1"/>
  <c r="F11" i="2"/>
  <c r="G11" i="2"/>
  <c r="H11" i="2"/>
  <c r="I11" i="2"/>
  <c r="J11" i="2"/>
  <c r="K11" i="2"/>
  <c r="L11" i="2"/>
  <c r="M11" i="2"/>
  <c r="D12" i="2"/>
  <c r="E12" i="2"/>
  <c r="E70" i="2" s="1"/>
  <c r="F12" i="2"/>
  <c r="G12" i="2"/>
  <c r="H12" i="2"/>
  <c r="I12" i="2"/>
  <c r="J12" i="2"/>
  <c r="K12" i="2"/>
  <c r="L12" i="2"/>
  <c r="M12" i="2"/>
  <c r="D13" i="2"/>
  <c r="E13" i="2"/>
  <c r="E71" i="2" s="1"/>
  <c r="F13" i="2"/>
  <c r="G13" i="2"/>
  <c r="H13" i="2"/>
  <c r="I13" i="2"/>
  <c r="J13" i="2"/>
  <c r="K13" i="2"/>
  <c r="L13" i="2"/>
  <c r="M13" i="2"/>
  <c r="D14" i="2"/>
  <c r="E14" i="2"/>
  <c r="E72" i="2" s="1"/>
  <c r="F14" i="2"/>
  <c r="G14" i="2"/>
  <c r="H14" i="2"/>
  <c r="I14" i="2"/>
  <c r="J14" i="2"/>
  <c r="K14" i="2"/>
  <c r="L14" i="2"/>
  <c r="M14" i="2"/>
  <c r="D15" i="2"/>
  <c r="E15" i="2"/>
  <c r="F15" i="2"/>
  <c r="G15" i="2"/>
  <c r="H15" i="2"/>
  <c r="I15" i="2"/>
  <c r="J15" i="2"/>
  <c r="K15" i="2"/>
  <c r="L15" i="2"/>
  <c r="M15" i="2"/>
  <c r="D16" i="2"/>
  <c r="E16" i="2"/>
  <c r="E74" i="2" s="1"/>
  <c r="F16" i="2"/>
  <c r="G16" i="2"/>
  <c r="H16" i="2"/>
  <c r="I16" i="2"/>
  <c r="J16" i="2"/>
  <c r="K16" i="2"/>
  <c r="L16" i="2"/>
  <c r="M16" i="2"/>
  <c r="D17" i="2"/>
  <c r="E17" i="2"/>
  <c r="E75" i="2" s="1"/>
  <c r="F17" i="2"/>
  <c r="G17" i="2"/>
  <c r="H17" i="2"/>
  <c r="I17" i="2"/>
  <c r="J17" i="2"/>
  <c r="K17" i="2"/>
  <c r="L17" i="2"/>
  <c r="M17" i="2"/>
  <c r="D18" i="2"/>
  <c r="E18" i="2"/>
  <c r="F18" i="2"/>
  <c r="G18" i="2"/>
  <c r="H18" i="2"/>
  <c r="I18" i="2"/>
  <c r="J18" i="2"/>
  <c r="K18" i="2"/>
  <c r="L18" i="2"/>
  <c r="M18" i="2"/>
  <c r="D19" i="2"/>
  <c r="E19" i="2"/>
  <c r="E77" i="2" s="1"/>
  <c r="F19" i="2"/>
  <c r="G19" i="2"/>
  <c r="H19" i="2"/>
  <c r="I19" i="2"/>
  <c r="J19" i="2"/>
  <c r="K19" i="2"/>
  <c r="L19" i="2"/>
  <c r="M19" i="2"/>
  <c r="D20" i="2"/>
  <c r="E20" i="2"/>
  <c r="E78" i="2" s="1"/>
  <c r="F20" i="2"/>
  <c r="G20" i="2"/>
  <c r="H20" i="2"/>
  <c r="I20" i="2"/>
  <c r="J20" i="2"/>
  <c r="K20" i="2"/>
  <c r="L20" i="2"/>
  <c r="M20" i="2"/>
  <c r="D21" i="2"/>
  <c r="E21" i="2"/>
  <c r="F21" i="2"/>
  <c r="G21" i="2"/>
  <c r="H21" i="2"/>
  <c r="I21" i="2"/>
  <c r="J21" i="2"/>
  <c r="K21" i="2"/>
  <c r="L21" i="2"/>
  <c r="M21" i="2"/>
  <c r="D22" i="2"/>
  <c r="E22" i="2"/>
  <c r="E80" i="2" s="1"/>
  <c r="F22" i="2"/>
  <c r="G22" i="2"/>
  <c r="G80" i="2" s="1"/>
  <c r="H22" i="2"/>
  <c r="I22" i="2"/>
  <c r="J22" i="2"/>
  <c r="J80" i="2" s="1"/>
  <c r="K22" i="2"/>
  <c r="L22" i="2"/>
  <c r="M22" i="2"/>
  <c r="M80" i="2" s="1"/>
  <c r="D23" i="2"/>
  <c r="F23" i="2"/>
  <c r="G23" i="2"/>
  <c r="H23" i="2"/>
  <c r="I23" i="2"/>
  <c r="J23" i="2"/>
  <c r="J63" i="2" s="1"/>
  <c r="K23" i="2"/>
  <c r="L23" i="2"/>
  <c r="M23" i="2"/>
  <c r="C23" i="2"/>
  <c r="C22" i="2"/>
  <c r="C21" i="2"/>
  <c r="C20" i="2"/>
  <c r="C19" i="2"/>
  <c r="C18" i="2"/>
  <c r="C17" i="2"/>
  <c r="C16" i="2"/>
  <c r="C15" i="2"/>
  <c r="C14" i="2"/>
  <c r="C13" i="2"/>
  <c r="C12" i="2"/>
  <c r="C11" i="2"/>
  <c r="C10" i="2"/>
  <c r="C9" i="2"/>
  <c r="C8" i="2"/>
  <c r="C7" i="2"/>
  <c r="C65" i="2" s="1"/>
  <c r="C6" i="2"/>
  <c r="C75" i="2" l="1"/>
  <c r="K77" i="2"/>
  <c r="G75" i="2"/>
  <c r="K73" i="2"/>
  <c r="M72" i="2"/>
  <c r="G71" i="2"/>
  <c r="K69" i="2"/>
  <c r="G67" i="2"/>
  <c r="K65" i="2"/>
  <c r="Q81" i="2"/>
  <c r="C70" i="2"/>
  <c r="C78" i="2"/>
  <c r="F78" i="2"/>
  <c r="H77" i="2"/>
  <c r="D75" i="2"/>
  <c r="F74" i="2"/>
  <c r="H73" i="2"/>
  <c r="J72" i="2"/>
  <c r="D71" i="2"/>
  <c r="F70" i="2"/>
  <c r="H69" i="2"/>
  <c r="H65" i="2"/>
  <c r="J64" i="2"/>
  <c r="K78" i="2"/>
  <c r="K74" i="2"/>
  <c r="G72" i="2"/>
  <c r="K70" i="2"/>
  <c r="M69" i="2"/>
  <c r="G68" i="2"/>
  <c r="M65" i="2"/>
  <c r="G64" i="2"/>
  <c r="I74" i="2"/>
  <c r="C68" i="2"/>
  <c r="J90" i="2"/>
  <c r="K63" i="2"/>
  <c r="L80" i="2"/>
  <c r="D80" i="2"/>
  <c r="H78" i="2"/>
  <c r="F75" i="2"/>
  <c r="H74" i="2"/>
  <c r="L72" i="2"/>
  <c r="D72" i="2"/>
  <c r="F71" i="2"/>
  <c r="H70" i="2"/>
  <c r="J69" i="2"/>
  <c r="D68" i="2"/>
  <c r="J65" i="2"/>
  <c r="D64" i="2"/>
  <c r="K90" i="2"/>
  <c r="L63" i="2"/>
  <c r="I78" i="2"/>
  <c r="I70" i="2"/>
  <c r="C69" i="2"/>
  <c r="C77" i="2"/>
  <c r="K80" i="2"/>
  <c r="G78" i="2"/>
  <c r="M75" i="2"/>
  <c r="G74" i="2"/>
  <c r="K72" i="2"/>
  <c r="M71" i="2"/>
  <c r="G70" i="2"/>
  <c r="I69" i="2"/>
  <c r="I65" i="2"/>
  <c r="K64" i="2"/>
  <c r="P83" i="2"/>
  <c r="L75" i="2"/>
  <c r="C71" i="2"/>
  <c r="G90" i="2"/>
  <c r="H63" i="2"/>
  <c r="I80" i="2"/>
  <c r="M78" i="2"/>
  <c r="K75" i="2"/>
  <c r="M74" i="2"/>
  <c r="G73" i="2"/>
  <c r="I72" i="2"/>
  <c r="K71" i="2"/>
  <c r="M70" i="2"/>
  <c r="G69" i="2"/>
  <c r="G65" i="2"/>
  <c r="M90" i="2"/>
  <c r="C72" i="2"/>
  <c r="C80" i="2"/>
  <c r="F90" i="2"/>
  <c r="G63" i="2"/>
  <c r="H80" i="2"/>
  <c r="L78" i="2"/>
  <c r="D78" i="2"/>
  <c r="F77" i="2"/>
  <c r="J75" i="2"/>
  <c r="L74" i="2"/>
  <c r="D74" i="2"/>
  <c r="H72" i="2"/>
  <c r="J71" i="2"/>
  <c r="L70" i="2"/>
  <c r="D70" i="2"/>
  <c r="F69" i="2"/>
  <c r="H68" i="2"/>
  <c r="F65" i="2"/>
  <c r="H64" i="2"/>
  <c r="P90" i="2"/>
  <c r="I90" i="2"/>
  <c r="D90" i="2"/>
  <c r="Q90" i="2"/>
  <c r="O90" i="2"/>
  <c r="H90" i="2"/>
  <c r="I63" i="2"/>
  <c r="L71" i="2"/>
  <c r="C63" i="2"/>
  <c r="B90" i="2"/>
  <c r="E90" i="2"/>
  <c r="F63" i="2"/>
  <c r="I75" i="2"/>
  <c r="I71" i="2"/>
  <c r="C74" i="2"/>
  <c r="L90" i="2"/>
  <c r="M63" i="2"/>
  <c r="C90" i="2"/>
  <c r="D63" i="2"/>
  <c r="F80" i="2"/>
  <c r="J78" i="2"/>
  <c r="D77" i="2"/>
  <c r="H75" i="2"/>
  <c r="J74" i="2"/>
  <c r="F72" i="2"/>
  <c r="H71" i="2"/>
  <c r="J70" i="2"/>
  <c r="L69" i="2"/>
  <c r="D69" i="2"/>
  <c r="F68" i="2"/>
  <c r="H67" i="2"/>
  <c r="L65" i="2"/>
  <c r="D65" i="2"/>
  <c r="N90" i="2"/>
  <c r="R90" i="2" l="1"/>
</calcChain>
</file>

<file path=xl/sharedStrings.xml><?xml version="1.0" encoding="utf-8"?>
<sst xmlns="http://schemas.openxmlformats.org/spreadsheetml/2006/main" count="237" uniqueCount="110">
  <si>
    <t>000 мкд</t>
  </si>
  <si>
    <t>Ред. бр.</t>
  </si>
  <si>
    <t>Класа на осигурување</t>
  </si>
  <si>
    <t>неживот</t>
  </si>
  <si>
    <t>Триглав</t>
  </si>
  <si>
    <t>Винер</t>
  </si>
  <si>
    <t>Уника</t>
  </si>
  <si>
    <t>Вкупно</t>
  </si>
  <si>
    <t>01. Незгода</t>
  </si>
  <si>
    <t>02. Здравствено</t>
  </si>
  <si>
    <t>03. Каско моторни возила</t>
  </si>
  <si>
    <t>05. Каско воздухоплови</t>
  </si>
  <si>
    <t>06. Каско пловни објекти</t>
  </si>
  <si>
    <t>07. Карго</t>
  </si>
  <si>
    <t>09. Имот останато</t>
  </si>
  <si>
    <t>10. АО (вкупно)</t>
  </si>
  <si>
    <t>11. Одговорност воздухоплови</t>
  </si>
  <si>
    <t>12. Одговорност пловни објекти</t>
  </si>
  <si>
    <t>13. Општа одговорност</t>
  </si>
  <si>
    <t>15. Гаранции</t>
  </si>
  <si>
    <t>16. Финансиски загуби</t>
  </si>
  <si>
    <t>17. Правна заштита</t>
  </si>
  <si>
    <t>18. Туристичка помош</t>
  </si>
  <si>
    <t>живот</t>
  </si>
  <si>
    <t>Вкупно:</t>
  </si>
  <si>
    <t>Граве</t>
  </si>
  <si>
    <t>19. Живот</t>
  </si>
  <si>
    <t>000мкд</t>
  </si>
  <si>
    <t>Друштво за осигурување</t>
  </si>
  <si>
    <t>Бруто полисирана премија</t>
  </si>
  <si>
    <t>Премии предадени во реосигурување и/или соосигурување</t>
  </si>
  <si>
    <t>Техничка премија</t>
  </si>
  <si>
    <t>Дел за обавување на дејноста</t>
  </si>
  <si>
    <t>Вкупно (неживот)</t>
  </si>
  <si>
    <t>Вкупно (живот)</t>
  </si>
  <si>
    <t>Кроациа живот</t>
  </si>
  <si>
    <t>ВКУПНО</t>
  </si>
  <si>
    <t>Број на нерешени штети на почеток на периодот</t>
  </si>
  <si>
    <t>Број на пријавени и повторно отворени штети</t>
  </si>
  <si>
    <t>Број на ликвидирани штети</t>
  </si>
  <si>
    <t>Број на одбиени штети</t>
  </si>
  <si>
    <t>Број на нерешени штети на крај на периодот</t>
  </si>
  <si>
    <t>Број на штети во судски спор
 (дел од претходна колона)</t>
  </si>
  <si>
    <t>Аминистративни трошоци</t>
  </si>
  <si>
    <t>Трошоци за провизија</t>
  </si>
  <si>
    <t>Останати трошоци за спроведување на осигурувањето</t>
  </si>
  <si>
    <t>неживот
вкупно</t>
  </si>
  <si>
    <t>живот
вкупно</t>
  </si>
  <si>
    <t>Резерви за бонуси и попусти</t>
  </si>
  <si>
    <t>Резерви за штети</t>
  </si>
  <si>
    <t>Еквилизациона резерва</t>
  </si>
  <si>
    <t>Други технички резерви</t>
  </si>
  <si>
    <t>Резерви за настанати и пријавени штети</t>
  </si>
  <si>
    <t>Резерви за настанати, но непријавени штети</t>
  </si>
  <si>
    <t>Вкупно резерви за штети</t>
  </si>
  <si>
    <t>Резерви за пријавени штети</t>
  </si>
  <si>
    <t>Премија</t>
  </si>
  <si>
    <t>Штети</t>
  </si>
  <si>
    <t>Број на склучени договори</t>
  </si>
  <si>
    <t>Бруто резерва за преносни премии</t>
  </si>
  <si>
    <t>Брoј на ликвидирани штети</t>
  </si>
  <si>
    <t>Бруто исплатени (ликвидирани) штети</t>
  </si>
  <si>
    <t>Број на резервирани штети</t>
  </si>
  <si>
    <t>Бруто резерви за настанати и пријавени штети</t>
  </si>
  <si>
    <t>Табела 1. Бруто полисирана премија</t>
  </si>
  <si>
    <t>04. Каско шински возила</t>
  </si>
  <si>
    <t>08. Имот од пожар и др.опасн.</t>
  </si>
  <si>
    <t xml:space="preserve">14. Кредити </t>
  </si>
  <si>
    <t>Табела 6. Број на ликвидирани штети</t>
  </si>
  <si>
    <t>Табела 7. Структура на штети</t>
  </si>
  <si>
    <t>Табела 9. Структура на акционерскиот капитал</t>
  </si>
  <si>
    <t xml:space="preserve">Табела 10. Бруто технички резерви </t>
  </si>
  <si>
    <t>Табела 11. Нето технички резерви</t>
  </si>
  <si>
    <t>Табела 12. Капитал и маргина на солвентност</t>
  </si>
  <si>
    <t>Табела 13. Статистички податоци за неживотно осигурување</t>
  </si>
  <si>
    <t>Табела 2.  Структура на премија, по друштва за осигурување</t>
  </si>
  <si>
    <t>Табела 3. Структура на премија, по класи на осигурување</t>
  </si>
  <si>
    <t>Табела 4. Број на склучени договори за осигурување (полиси)</t>
  </si>
  <si>
    <t>Табела 8. Трошоци</t>
  </si>
  <si>
    <t>АГЕНЦИЈА ЗА</t>
  </si>
  <si>
    <t xml:space="preserve">СУПЕРВИЗИЈА НА </t>
  </si>
  <si>
    <t>ОСИГУРУВАЊЕ</t>
  </si>
  <si>
    <t>21. Oсигурување на живот кога инвестициониот ризик е на товар на осигуреникот</t>
  </si>
  <si>
    <t xml:space="preserve"> </t>
  </si>
  <si>
    <t>20. Брак или породување</t>
  </si>
  <si>
    <t>Бројот на склучени договори не претставува збир од бројот на договори пооделно по класи на осигурување, бидејќи еден договор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</si>
  <si>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</si>
  <si>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Домашни физички лица</t>
  </si>
  <si>
    <t>Триглав  Живот</t>
  </si>
  <si>
    <t>Странски нефинансиски правни лица</t>
  </si>
  <si>
    <t>Странски финансиски институции</t>
  </si>
  <si>
    <t>Странски физички лица</t>
  </si>
  <si>
    <t>Домашни нефинансиски правни лица</t>
  </si>
  <si>
    <t>Домашни финансиски институции</t>
  </si>
  <si>
    <t>Држава</t>
  </si>
  <si>
    <t>Табела 5. Бруто исплатени (ликвидирани) штети</t>
  </si>
  <si>
    <t>Напомена: Податоците се добиени од страна на друштвата за осигурување при редовно известување по член 104 од Законот за супервизија на осигурување (“Службен весник на Република Македонија” бр. 27/02, 84/02, 98/02, 33/04, 88/05, 79/07, 8/08, 88/08, 56/09, 67/10, 44/11, 188/13, 43/14, 112/14, 153/15, 192/15, 23/16, 83/18, 198/18 и „Службен весник на Република Северна Македонија” бр.101/19 и 31/2020). Раководствата на друштвата за осигурување се одговорни за изготвување и објективно презентирање на податоците.</t>
  </si>
  <si>
    <t>Математичка и посебна резерва</t>
  </si>
  <si>
    <t>Резерви за неистечени ризици</t>
  </si>
  <si>
    <t xml:space="preserve">ИЗВЕШТАЈ                                                                                                                         за работењето на друштвата за осигурување                                                       за периодот 1.1-31.3.2022                                                                                                                              </t>
  </si>
  <si>
    <t>Скопје, 2022</t>
  </si>
  <si>
    <t>Македонија</t>
  </si>
  <si>
    <t>Сава</t>
  </si>
  <si>
    <t>Евроинс</t>
  </si>
  <si>
    <t>Еуролинк</t>
  </si>
  <si>
    <t>Граве неживот</t>
  </si>
  <si>
    <t>Осиг. полиса</t>
  </si>
  <si>
    <t>Халк</t>
  </si>
  <si>
    <t>Кроациjа</t>
  </si>
  <si>
    <t>Кроациа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</si>
</sst>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38" x14ac:knownFonts="1">
    <font>
      <sz val="11"/>
      <color theme="1"/>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9"/>
      <color theme="0"/>
      <name val="Calibri"/>
      <family val="2"/>
      <charset val="204"/>
      <scheme val="minor"/>
    </font>
    <font>
      <sz val="9"/>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8" tint="-0.249977111117893"/>
        <bgColor indexed="64"/>
      </patternFill>
    </fill>
    <fill>
      <patternFill patternType="solid">
        <fgColor indexed="9"/>
        <bgColor indexed="9"/>
      </patternFill>
    </fill>
  </fills>
  <borders count="40">
    <border>
      <left/>
      <right/>
      <top/>
      <bottom/>
      <diagonal/>
    </border>
    <border>
      <left/>
      <right/>
      <top style="medium">
        <color auto="1"/>
      </top>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style="medium">
        <color auto="1"/>
      </right>
      <top/>
      <bottom style="hair">
        <color auto="1"/>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auto="1"/>
      </left>
      <right style="medium">
        <color auto="1"/>
      </right>
      <top style="hair">
        <color auto="1"/>
      </top>
      <bottom/>
      <diagonal/>
    </border>
    <border>
      <left style="hair">
        <color auto="1"/>
      </left>
      <right style="hair">
        <color auto="1"/>
      </right>
      <top style="hair">
        <color auto="1"/>
      </top>
      <bottom/>
      <diagonal/>
    </border>
    <border>
      <left style="medium">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style="hair">
        <color auto="1"/>
      </top>
      <bottom/>
      <diagonal/>
    </border>
    <border>
      <left/>
      <right/>
      <top style="thin">
        <color theme="0" tint="-0.14996795556505021"/>
      </top>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hair">
        <color auto="1"/>
      </left>
      <right/>
      <top style="medium">
        <color auto="1"/>
      </top>
      <bottom/>
      <diagonal/>
    </border>
    <border>
      <left/>
      <right style="hair">
        <color auto="1"/>
      </right>
      <top style="medium">
        <color auto="1"/>
      </top>
      <bottom/>
      <diagonal/>
    </border>
    <border>
      <left style="medium">
        <color auto="1"/>
      </left>
      <right style="hair">
        <color auto="1"/>
      </right>
      <top style="hair">
        <color auto="1"/>
      </top>
      <bottom style="thin">
        <color theme="0" tint="-0.14996795556505021"/>
      </bottom>
      <diagonal/>
    </border>
  </borders>
  <cellStyleXfs count="5">
    <xf numFmtId="0" fontId="0" fillId="0" borderId="0"/>
    <xf numFmtId="0" fontId="9" fillId="0" borderId="0"/>
    <xf numFmtId="0" fontId="10" fillId="0" borderId="0"/>
    <xf numFmtId="0" fontId="27" fillId="0" borderId="0"/>
    <xf numFmtId="0" fontId="27" fillId="0" borderId="0"/>
  </cellStyleXfs>
  <cellXfs count="351">
    <xf numFmtId="0" fontId="0" fillId="0" borderId="0" xfId="0"/>
    <xf numFmtId="0" fontId="0" fillId="2" borderId="0" xfId="0" applyFill="1" applyBorder="1"/>
    <xf numFmtId="0" fontId="0" fillId="0" borderId="0" xfId="0" applyAlignment="1">
      <alignment horizontal="right"/>
    </xf>
    <xf numFmtId="0" fontId="2" fillId="0" borderId="0" xfId="0" applyFont="1" applyAlignment="1">
      <alignment wrapText="1"/>
    </xf>
    <xf numFmtId="9" fontId="0" fillId="0" borderId="0" xfId="0" applyNumberFormat="1"/>
    <xf numFmtId="165" fontId="0" fillId="0" borderId="0" xfId="0" applyNumberFormat="1"/>
    <xf numFmtId="3" fontId="3" fillId="0" borderId="0" xfId="0" applyNumberFormat="1" applyFont="1" applyBorder="1" applyAlignment="1">
      <alignment wrapText="1"/>
    </xf>
    <xf numFmtId="3" fontId="3" fillId="0" borderId="2" xfId="0" applyNumberFormat="1" applyFont="1" applyBorder="1" applyAlignment="1">
      <alignment wrapText="1"/>
    </xf>
    <xf numFmtId="0" fontId="0" fillId="0" borderId="0" xfId="0" applyFill="1"/>
    <xf numFmtId="0" fontId="2" fillId="0" borderId="0" xfId="0" quotePrefix="1" applyFont="1" applyFill="1" applyAlignment="1">
      <alignment horizontal="right"/>
    </xf>
    <xf numFmtId="0" fontId="3" fillId="0" borderId="0" xfId="0" applyFont="1"/>
    <xf numFmtId="0" fontId="6" fillId="0" borderId="0" xfId="0" applyFont="1" applyFill="1" applyBorder="1" applyAlignment="1">
      <alignment wrapText="1"/>
    </xf>
    <xf numFmtId="3" fontId="3" fillId="0" borderId="0" xfId="0" applyNumberFormat="1" applyFont="1" applyFill="1" applyBorder="1"/>
    <xf numFmtId="3" fontId="6" fillId="0" borderId="0" xfId="0" applyNumberFormat="1" applyFont="1" applyFill="1" applyBorder="1"/>
    <xf numFmtId="3" fontId="4" fillId="0" borderId="0" xfId="0" applyNumberFormat="1" applyFont="1" applyFill="1" applyBorder="1"/>
    <xf numFmtId="10" fontId="0" fillId="0" borderId="0" xfId="0" applyNumberFormat="1" applyFill="1"/>
    <xf numFmtId="0" fontId="1" fillId="2" borderId="0" xfId="0" applyFont="1" applyFill="1" applyBorder="1" applyAlignment="1">
      <alignment horizontal="center"/>
    </xf>
    <xf numFmtId="3" fontId="3" fillId="0" borderId="8" xfId="0" applyNumberFormat="1" applyFont="1" applyBorder="1" applyAlignment="1">
      <alignment vertical="center" wrapText="1"/>
    </xf>
    <xf numFmtId="3" fontId="6" fillId="7" borderId="12" xfId="0" applyNumberFormat="1" applyFont="1" applyFill="1" applyBorder="1" applyAlignment="1">
      <alignment vertical="center" wrapText="1"/>
    </xf>
    <xf numFmtId="3" fontId="6" fillId="7" borderId="11" xfId="0" applyNumberFormat="1" applyFont="1" applyFill="1" applyBorder="1" applyAlignment="1">
      <alignment vertical="center" wrapText="1"/>
    </xf>
    <xf numFmtId="0" fontId="0" fillId="2" borderId="18" xfId="0" applyFill="1" applyBorder="1"/>
    <xf numFmtId="0" fontId="0" fillId="2" borderId="19" xfId="0" applyFill="1" applyBorder="1"/>
    <xf numFmtId="0" fontId="0" fillId="2" borderId="20" xfId="0" applyFill="1" applyBorder="1"/>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14" fillId="0" borderId="0" xfId="0" applyFont="1" applyAlignment="1">
      <alignment vertical="center"/>
    </xf>
    <xf numFmtId="0" fontId="3" fillId="0" borderId="0" xfId="0" applyFont="1" applyAlignment="1">
      <alignment vertical="center"/>
    </xf>
    <xf numFmtId="164" fontId="3" fillId="0" borderId="0" xfId="0" quotePrefix="1" applyNumberFormat="1" applyFont="1" applyAlignment="1">
      <alignment horizontal="right" vertical="center"/>
    </xf>
    <xf numFmtId="3" fontId="6" fillId="7" borderId="5" xfId="0" applyNumberFormat="1" applyFont="1" applyFill="1" applyBorder="1" applyAlignment="1">
      <alignment horizontal="center" vertical="center" wrapText="1"/>
    </xf>
    <xf numFmtId="0" fontId="3" fillId="0" borderId="0" xfId="0" applyFont="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0" fontId="4" fillId="7" borderId="7" xfId="0" applyFont="1" applyFill="1" applyBorder="1" applyAlignment="1">
      <alignment horizontal="center" vertical="center"/>
    </xf>
    <xf numFmtId="3" fontId="3" fillId="0" borderId="8" xfId="0" applyNumberFormat="1" applyFont="1" applyBorder="1" applyAlignment="1">
      <alignment horizontal="left" vertical="center"/>
    </xf>
    <xf numFmtId="0" fontId="6" fillId="7" borderId="10" xfId="0" applyFont="1" applyFill="1" applyBorder="1" applyAlignment="1">
      <alignment horizontal="center" vertical="center"/>
    </xf>
    <xf numFmtId="3" fontId="6" fillId="7" borderId="11" xfId="0" applyNumberFormat="1" applyFont="1" applyFill="1" applyBorder="1" applyAlignment="1">
      <alignment horizontal="left" vertical="center"/>
    </xf>
    <xf numFmtId="10" fontId="3" fillId="0" borderId="0" xfId="0" applyNumberFormat="1" applyFont="1" applyFill="1" applyAlignment="1">
      <alignment vertical="center"/>
    </xf>
    <xf numFmtId="3" fontId="3" fillId="0" borderId="0" xfId="0" applyNumberFormat="1" applyFont="1" applyAlignment="1">
      <alignment vertical="center"/>
    </xf>
    <xf numFmtId="0" fontId="3" fillId="0" borderId="8" xfId="0" applyFont="1" applyBorder="1" applyAlignment="1">
      <alignment vertical="center"/>
    </xf>
    <xf numFmtId="3" fontId="3" fillId="0" borderId="8" xfId="0" applyNumberFormat="1" applyFont="1" applyBorder="1" applyAlignment="1">
      <alignment wrapText="1"/>
    </xf>
    <xf numFmtId="0" fontId="4" fillId="7" borderId="10" xfId="0" applyFont="1" applyFill="1" applyBorder="1" applyAlignment="1">
      <alignment horizontal="center" vertical="center"/>
    </xf>
    <xf numFmtId="10" fontId="3" fillId="0" borderId="0" xfId="0" applyNumberFormat="1" applyFont="1" applyAlignment="1">
      <alignment vertical="center"/>
    </xf>
    <xf numFmtId="0" fontId="3" fillId="0" borderId="0" xfId="0" quotePrefix="1" applyFont="1" applyAlignment="1">
      <alignment horizontal="right" vertical="center"/>
    </xf>
    <xf numFmtId="3" fontId="3" fillId="0" borderId="0" xfId="0" applyNumberFormat="1" applyFont="1" applyAlignment="1">
      <alignment vertical="center" wrapText="1"/>
    </xf>
    <xf numFmtId="3" fontId="3" fillId="0" borderId="8" xfId="0" applyNumberFormat="1" applyFont="1" applyBorder="1" applyAlignment="1">
      <alignment horizontal="left" vertical="center" wrapText="1"/>
    </xf>
    <xf numFmtId="3" fontId="3" fillId="0" borderId="8" xfId="0" applyNumberFormat="1" applyFont="1" applyBorder="1" applyAlignment="1">
      <alignment horizontal="right" vertical="center" wrapText="1"/>
    </xf>
    <xf numFmtId="0" fontId="3" fillId="0" borderId="0" xfId="0" quotePrefix="1" applyFont="1" applyAlignment="1">
      <alignment horizontal="right"/>
    </xf>
    <xf numFmtId="3" fontId="3" fillId="0" borderId="0" xfId="0" applyNumberFormat="1" applyFont="1" applyAlignment="1">
      <alignment wrapText="1"/>
    </xf>
    <xf numFmtId="3" fontId="6" fillId="7" borderId="3" xfId="0" applyNumberFormat="1" applyFont="1" applyFill="1" applyBorder="1" applyAlignment="1">
      <alignment vertical="center" wrapText="1"/>
    </xf>
    <xf numFmtId="3" fontId="6" fillId="7" borderId="4" xfId="0" applyNumberFormat="1" applyFont="1" applyFill="1" applyBorder="1" applyAlignment="1">
      <alignment horizontal="center" vertical="center" wrapText="1"/>
    </xf>
    <xf numFmtId="3" fontId="6" fillId="7" borderId="7" xfId="0" applyNumberFormat="1" applyFont="1" applyFill="1" applyBorder="1" applyAlignment="1">
      <alignment horizontal="center" vertical="center" wrapText="1"/>
    </xf>
    <xf numFmtId="3" fontId="6" fillId="7" borderId="10" xfId="0" applyNumberFormat="1" applyFont="1" applyFill="1" applyBorder="1" applyAlignment="1">
      <alignment horizontal="center" vertical="center" wrapText="1"/>
    </xf>
    <xf numFmtId="3" fontId="6" fillId="7" borderId="4" xfId="0" applyNumberFormat="1" applyFont="1" applyFill="1" applyBorder="1" applyAlignment="1">
      <alignment vertical="center" wrapText="1"/>
    </xf>
    <xf numFmtId="0" fontId="5" fillId="0" borderId="0" xfId="0" applyFont="1" applyAlignment="1">
      <alignment vertical="center"/>
    </xf>
    <xf numFmtId="0" fontId="6" fillId="3" borderId="0" xfId="0" applyFont="1" applyFill="1" applyBorder="1" applyAlignment="1">
      <alignment horizontal="center" vertical="center"/>
    </xf>
    <xf numFmtId="3" fontId="6" fillId="3" borderId="0" xfId="0" applyNumberFormat="1" applyFont="1" applyFill="1" applyBorder="1" applyAlignment="1">
      <alignment horizontal="left" vertical="center"/>
    </xf>
    <xf numFmtId="3" fontId="6" fillId="3" borderId="0" xfId="0" applyNumberFormat="1" applyFont="1" applyFill="1" applyBorder="1" applyAlignment="1">
      <alignment vertical="center" wrapText="1"/>
    </xf>
    <xf numFmtId="0" fontId="3" fillId="3" borderId="0" xfId="0" applyFont="1" applyFill="1" applyAlignment="1">
      <alignment vertical="center"/>
    </xf>
    <xf numFmtId="0" fontId="4" fillId="3" borderId="0" xfId="0" applyFont="1" applyFill="1" applyBorder="1" applyAlignment="1">
      <alignment horizontal="center" vertical="center"/>
    </xf>
    <xf numFmtId="3" fontId="5" fillId="5" borderId="8" xfId="1" applyNumberFormat="1" applyFont="1" applyFill="1" applyBorder="1" applyAlignment="1">
      <alignment horizontal="left" wrapText="1"/>
    </xf>
    <xf numFmtId="3" fontId="5" fillId="0" borderId="8" xfId="0" applyNumberFormat="1" applyFont="1" applyFill="1" applyBorder="1" applyAlignment="1">
      <alignment vertical="center" wrapText="1"/>
    </xf>
    <xf numFmtId="0" fontId="6" fillId="7" borderId="7" xfId="0" applyFont="1" applyFill="1" applyBorder="1" applyAlignment="1">
      <alignment horizontal="center" vertical="center"/>
    </xf>
    <xf numFmtId="0" fontId="3" fillId="0" borderId="0" xfId="0" quotePrefix="1" applyFont="1" applyAlignment="1">
      <alignment vertical="center"/>
    </xf>
    <xf numFmtId="3" fontId="6" fillId="7" borderId="5" xfId="0" applyNumberFormat="1" applyFont="1" applyFill="1" applyBorder="1" applyAlignment="1">
      <alignment vertical="center" wrapText="1"/>
    </xf>
    <xf numFmtId="3" fontId="6" fillId="7" borderId="8" xfId="0" applyNumberFormat="1" applyFont="1" applyFill="1" applyBorder="1" applyAlignment="1">
      <alignment vertical="center" wrapText="1"/>
    </xf>
    <xf numFmtId="3" fontId="4" fillId="7" borderId="7" xfId="0" applyNumberFormat="1" applyFont="1" applyFill="1" applyBorder="1" applyAlignment="1">
      <alignment horizontal="center" vertical="center" wrapText="1"/>
    </xf>
    <xf numFmtId="0" fontId="7" fillId="0" borderId="0" xfId="0" applyFont="1" applyAlignment="1"/>
    <xf numFmtId="3" fontId="3" fillId="0" borderId="8" xfId="0" applyNumberFormat="1" applyFont="1" applyBorder="1" applyAlignment="1">
      <alignment horizontal="left" wrapText="1"/>
    </xf>
    <xf numFmtId="3" fontId="3" fillId="0" borderId="8" xfId="0" applyNumberFormat="1" applyFont="1" applyBorder="1"/>
    <xf numFmtId="3" fontId="3" fillId="0" borderId="0" xfId="0" applyNumberFormat="1" applyFont="1"/>
    <xf numFmtId="0" fontId="6" fillId="7" borderId="3" xfId="0" applyFont="1" applyFill="1" applyBorder="1"/>
    <xf numFmtId="0" fontId="6" fillId="7" borderId="7" xfId="0" applyFont="1" applyFill="1" applyBorder="1"/>
    <xf numFmtId="0" fontId="6" fillId="7" borderId="8" xfId="0" applyFont="1" applyFill="1" applyBorder="1" applyAlignment="1">
      <alignment horizontal="center" vertical="center" wrapText="1"/>
    </xf>
    <xf numFmtId="0" fontId="6" fillId="7" borderId="7" xfId="0" applyFont="1" applyFill="1" applyBorder="1" applyAlignment="1">
      <alignment horizontal="left" vertical="center" wrapText="1"/>
    </xf>
    <xf numFmtId="0" fontId="3" fillId="0" borderId="8" xfId="0" applyFont="1" applyBorder="1"/>
    <xf numFmtId="3" fontId="6" fillId="4" borderId="8" xfId="0" applyNumberFormat="1" applyFont="1" applyFill="1" applyBorder="1" applyAlignment="1">
      <alignment vertical="center"/>
    </xf>
    <xf numFmtId="3" fontId="4" fillId="4" borderId="8" xfId="0" applyNumberFormat="1" applyFont="1" applyFill="1" applyBorder="1" applyAlignment="1">
      <alignment vertical="center"/>
    </xf>
    <xf numFmtId="3" fontId="6" fillId="4" borderId="11" xfId="0" applyNumberFormat="1" applyFont="1" applyFill="1" applyBorder="1" applyAlignment="1">
      <alignment vertical="center"/>
    </xf>
    <xf numFmtId="3" fontId="4" fillId="4" borderId="11" xfId="0" applyNumberFormat="1" applyFont="1" applyFill="1" applyBorder="1" applyAlignment="1">
      <alignment vertical="center"/>
    </xf>
    <xf numFmtId="3" fontId="6" fillId="7" borderId="9" xfId="0" applyNumberFormat="1" applyFont="1" applyFill="1" applyBorder="1" applyAlignment="1">
      <alignment vertical="center"/>
    </xf>
    <xf numFmtId="3" fontId="6" fillId="7" borderId="12" xfId="0" applyNumberFormat="1" applyFont="1" applyFill="1" applyBorder="1" applyAlignment="1">
      <alignment vertical="center"/>
    </xf>
    <xf numFmtId="0" fontId="3" fillId="3" borderId="0" xfId="0" applyFont="1" applyFill="1"/>
    <xf numFmtId="0" fontId="3" fillId="0" borderId="0" xfId="0" applyFont="1" applyFill="1"/>
    <xf numFmtId="0" fontId="3" fillId="3" borderId="0" xfId="0" applyFont="1" applyFill="1" applyAlignment="1">
      <alignment wrapText="1"/>
    </xf>
    <xf numFmtId="0" fontId="4" fillId="3" borderId="0" xfId="0" applyFont="1" applyFill="1" applyBorder="1" applyAlignment="1">
      <alignment vertical="center"/>
    </xf>
    <xf numFmtId="0" fontId="13" fillId="2" borderId="0" xfId="0" applyFont="1" applyFill="1" applyBorder="1" applyAlignment="1">
      <alignment vertical="center" wrapText="1"/>
    </xf>
    <xf numFmtId="0" fontId="13" fillId="2" borderId="22" xfId="0" applyFont="1" applyFill="1" applyBorder="1" applyAlignment="1">
      <alignment vertical="center" wrapText="1"/>
    </xf>
    <xf numFmtId="0" fontId="13" fillId="2" borderId="21" xfId="0" applyFont="1" applyFill="1" applyBorder="1" applyAlignment="1">
      <alignment vertical="center" wrapText="1"/>
    </xf>
    <xf numFmtId="3" fontId="6" fillId="4" borderId="3" xfId="0" applyNumberFormat="1" applyFont="1" applyFill="1" applyBorder="1" applyAlignment="1">
      <alignment vertical="center" wrapText="1"/>
    </xf>
    <xf numFmtId="3" fontId="6" fillId="4" borderId="5" xfId="0" applyNumberFormat="1" applyFont="1" applyFill="1" applyBorder="1" applyAlignment="1">
      <alignment horizontal="center" vertical="center" wrapText="1"/>
    </xf>
    <xf numFmtId="3" fontId="6" fillId="4" borderId="7" xfId="0" applyNumberFormat="1" applyFont="1" applyFill="1" applyBorder="1" applyAlignment="1">
      <alignment horizontal="center" vertical="center" wrapText="1"/>
    </xf>
    <xf numFmtId="3" fontId="4" fillId="4" borderId="7" xfId="0" applyNumberFormat="1" applyFont="1" applyFill="1" applyBorder="1" applyAlignment="1">
      <alignment horizontal="center" vertical="center" wrapText="1"/>
    </xf>
    <xf numFmtId="3" fontId="6" fillId="4" borderId="10" xfId="0" applyNumberFormat="1" applyFont="1" applyFill="1" applyBorder="1" applyAlignment="1">
      <alignment horizontal="center" vertical="center" wrapText="1"/>
    </xf>
    <xf numFmtId="3" fontId="6" fillId="4" borderId="11" xfId="0" applyNumberFormat="1"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10" xfId="0" applyFont="1" applyFill="1" applyBorder="1" applyAlignment="1">
      <alignment horizontal="center" vertical="center"/>
    </xf>
    <xf numFmtId="3" fontId="6" fillId="4" borderId="11" xfId="0" applyNumberFormat="1" applyFont="1" applyFill="1" applyBorder="1" applyAlignment="1">
      <alignment horizontal="left" vertical="center"/>
    </xf>
    <xf numFmtId="0" fontId="4" fillId="4" borderId="10" xfId="0" applyFont="1" applyFill="1" applyBorder="1" applyAlignment="1">
      <alignment horizontal="center" vertical="center"/>
    </xf>
    <xf numFmtId="0" fontId="4" fillId="4" borderId="7" xfId="0" applyFont="1" applyFill="1" applyBorder="1" applyAlignment="1">
      <alignment horizontal="center" vertical="center"/>
    </xf>
    <xf numFmtId="3" fontId="6" fillId="4" borderId="4" xfId="0" applyNumberFormat="1" applyFont="1" applyFill="1" applyBorder="1" applyAlignment="1">
      <alignment horizontal="left"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3" fontId="6" fillId="4" borderId="7" xfId="0" applyNumberFormat="1" applyFont="1" applyFill="1" applyBorder="1" applyAlignment="1">
      <alignment horizontal="center" vertical="center"/>
    </xf>
    <xf numFmtId="3" fontId="6" fillId="4" borderId="8" xfId="0" applyNumberFormat="1" applyFont="1" applyFill="1" applyBorder="1" applyAlignment="1">
      <alignment horizontal="left"/>
    </xf>
    <xf numFmtId="3" fontId="6" fillId="4" borderId="8" xfId="0" applyNumberFormat="1" applyFont="1" applyFill="1" applyBorder="1" applyAlignment="1">
      <alignment horizontal="left" vertical="center"/>
    </xf>
    <xf numFmtId="3" fontId="6" fillId="4" borderId="11" xfId="0" applyNumberFormat="1" applyFont="1" applyFill="1" applyBorder="1" applyAlignment="1">
      <alignment horizontal="left" wrapText="1"/>
    </xf>
    <xf numFmtId="0" fontId="6" fillId="4" borderId="8" xfId="0" applyFont="1" applyFill="1" applyBorder="1"/>
    <xf numFmtId="3" fontId="6" fillId="4" borderId="8" xfId="0" applyNumberFormat="1" applyFont="1" applyFill="1" applyBorder="1" applyAlignment="1">
      <alignment horizontal="center" wrapText="1"/>
    </xf>
    <xf numFmtId="0" fontId="19" fillId="2" borderId="0" xfId="0" applyFont="1" applyFill="1" applyBorder="1"/>
    <xf numFmtId="0" fontId="0" fillId="2" borderId="0" xfId="0" applyFill="1"/>
    <xf numFmtId="0" fontId="21" fillId="2" borderId="0" xfId="0" applyFont="1" applyFill="1" applyBorder="1"/>
    <xf numFmtId="3" fontId="6" fillId="7" borderId="4" xfId="0" applyNumberFormat="1" applyFont="1" applyFill="1" applyBorder="1" applyAlignment="1">
      <alignment horizontal="center" vertical="center" wrapText="1"/>
    </xf>
    <xf numFmtId="0" fontId="4" fillId="7" borderId="28" xfId="0" applyFont="1" applyFill="1" applyBorder="1" applyAlignment="1">
      <alignment horizontal="center" vertical="center"/>
    </xf>
    <xf numFmtId="0" fontId="3" fillId="0" borderId="27" xfId="0" applyFont="1" applyBorder="1" applyAlignment="1">
      <alignment vertical="center" wrapText="1"/>
    </xf>
    <xf numFmtId="0" fontId="6" fillId="0" borderId="0" xfId="0" applyFont="1" applyFill="1" applyBorder="1" applyAlignment="1">
      <alignment vertical="center"/>
    </xf>
    <xf numFmtId="3" fontId="6" fillId="7" borderId="28" xfId="0" applyNumberFormat="1" applyFont="1" applyFill="1" applyBorder="1" applyAlignment="1">
      <alignment horizontal="center" vertical="center" wrapText="1"/>
    </xf>
    <xf numFmtId="3" fontId="3" fillId="0" borderId="27" xfId="0" applyNumberFormat="1" applyFont="1" applyBorder="1" applyAlignment="1">
      <alignment horizontal="left" wrapText="1"/>
    </xf>
    <xf numFmtId="3" fontId="6" fillId="7" borderId="11" xfId="0" applyNumberFormat="1" applyFont="1" applyFill="1" applyBorder="1" applyAlignment="1">
      <alignment horizontal="left" wrapText="1"/>
    </xf>
    <xf numFmtId="0" fontId="6" fillId="4" borderId="28" xfId="0" applyFont="1" applyFill="1" applyBorder="1" applyAlignment="1">
      <alignment horizontal="center" vertical="center" wrapText="1"/>
    </xf>
    <xf numFmtId="3" fontId="6" fillId="0" borderId="0" xfId="0" applyNumberFormat="1" applyFont="1" applyFill="1" applyBorder="1" applyAlignment="1">
      <alignment vertical="center"/>
    </xf>
    <xf numFmtId="0" fontId="6" fillId="7" borderId="28" xfId="0" applyFont="1" applyFill="1" applyBorder="1" applyAlignment="1">
      <alignment horizontal="center" vertical="center" wrapText="1"/>
    </xf>
    <xf numFmtId="0" fontId="3" fillId="0" borderId="0" xfId="0" applyFont="1" applyBorder="1" applyAlignment="1">
      <alignment vertical="center"/>
    </xf>
    <xf numFmtId="0" fontId="25" fillId="0" borderId="0" xfId="0" applyFont="1"/>
    <xf numFmtId="0" fontId="4" fillId="0" borderId="0" xfId="0" applyFont="1" applyAlignment="1">
      <alignment vertical="center"/>
    </xf>
    <xf numFmtId="0" fontId="0" fillId="0" borderId="0" xfId="0" applyAlignment="1">
      <alignment wrapText="1"/>
    </xf>
    <xf numFmtId="3" fontId="26" fillId="8" borderId="32" xfId="0" applyNumberFormat="1" applyFont="1" applyFill="1" applyBorder="1" applyAlignment="1">
      <alignment horizontal="right" vertical="center" wrapText="1"/>
    </xf>
    <xf numFmtId="0" fontId="16" fillId="0" borderId="0" xfId="0" applyFont="1" applyFill="1"/>
    <xf numFmtId="9" fontId="3" fillId="0" borderId="0" xfId="0" applyNumberFormat="1" applyFont="1" applyAlignment="1">
      <alignment vertical="center"/>
    </xf>
    <xf numFmtId="3" fontId="24" fillId="0" borderId="0" xfId="0" applyNumberFormat="1" applyFont="1"/>
    <xf numFmtId="0" fontId="24" fillId="0" borderId="0" xfId="0" applyFont="1"/>
    <xf numFmtId="3" fontId="3" fillId="0" borderId="8" xfId="0" applyNumberFormat="1" applyFont="1" applyBorder="1" applyAlignment="1">
      <alignment horizontal="right" wrapText="1"/>
    </xf>
    <xf numFmtId="165" fontId="8" fillId="3" borderId="0" xfId="0" applyNumberFormat="1" applyFont="1" applyFill="1" applyBorder="1" applyAlignment="1">
      <alignment vertical="center" wrapText="1"/>
    </xf>
    <xf numFmtId="0" fontId="5" fillId="0" borderId="0" xfId="0" applyFont="1"/>
    <xf numFmtId="3" fontId="5" fillId="0" borderId="8" xfId="0" applyNumberFormat="1" applyFont="1" applyBorder="1" applyAlignment="1"/>
    <xf numFmtId="3" fontId="6" fillId="4" borderId="8" xfId="0" applyNumberFormat="1" applyFont="1" applyFill="1" applyBorder="1" applyAlignment="1">
      <alignment horizontal="right"/>
    </xf>
    <xf numFmtId="166" fontId="3" fillId="0" borderId="0" xfId="0" applyNumberFormat="1" applyFont="1"/>
    <xf numFmtId="3" fontId="4" fillId="4" borderId="28" xfId="0" applyNumberFormat="1" applyFont="1" applyFill="1" applyBorder="1" applyAlignment="1">
      <alignment horizontal="center" vertical="center" wrapText="1"/>
    </xf>
    <xf numFmtId="0" fontId="6" fillId="4" borderId="28" xfId="0" applyFont="1" applyFill="1" applyBorder="1" applyAlignment="1">
      <alignment horizontal="center" vertical="center"/>
    </xf>
    <xf numFmtId="0" fontId="3" fillId="0" borderId="27" xfId="0" applyFont="1" applyBorder="1"/>
    <xf numFmtId="3" fontId="6" fillId="0" borderId="0" xfId="0" applyNumberFormat="1" applyFont="1" applyFill="1" applyBorder="1" applyAlignment="1">
      <alignment horizontal="center" vertical="center"/>
    </xf>
    <xf numFmtId="0" fontId="3" fillId="0" borderId="27" xfId="0" applyFont="1" applyBorder="1" applyAlignment="1">
      <alignment vertical="center"/>
    </xf>
    <xf numFmtId="165" fontId="4" fillId="3" borderId="0" xfId="0" applyNumberFormat="1" applyFont="1" applyFill="1" applyBorder="1" applyAlignment="1">
      <alignment vertical="center"/>
    </xf>
    <xf numFmtId="0" fontId="28" fillId="0" borderId="0" xfId="0" applyFont="1" applyAlignment="1">
      <alignment wrapText="1"/>
    </xf>
    <xf numFmtId="0" fontId="11" fillId="0" borderId="0" xfId="0" applyFont="1" applyFill="1" applyBorder="1" applyAlignment="1"/>
    <xf numFmtId="0" fontId="18" fillId="3" borderId="0" xfId="0" applyFont="1" applyFill="1" applyBorder="1"/>
    <xf numFmtId="0" fontId="16" fillId="3" borderId="0" xfId="0" applyFont="1" applyFill="1" applyBorder="1"/>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6" fillId="4" borderId="7" xfId="0" applyFont="1" applyFill="1" applyBorder="1" applyAlignment="1">
      <alignment horizontal="center" vertical="center"/>
    </xf>
    <xf numFmtId="0" fontId="6" fillId="7" borderId="28" xfId="0" applyFont="1" applyFill="1" applyBorder="1" applyAlignment="1">
      <alignment horizontal="center" vertical="center"/>
    </xf>
    <xf numFmtId="0" fontId="16" fillId="0" borderId="0" xfId="0" applyFont="1"/>
    <xf numFmtId="3" fontId="0" fillId="0" borderId="0" xfId="0" applyNumberFormat="1"/>
    <xf numFmtId="0" fontId="33" fillId="0" borderId="0" xfId="0" applyFont="1" applyAlignment="1">
      <alignment horizontal="left" vertical="center" readingOrder="1"/>
    </xf>
    <xf numFmtId="3" fontId="6" fillId="7" borderId="8" xfId="0" applyNumberFormat="1" applyFont="1" applyFill="1" applyBorder="1" applyAlignment="1">
      <alignment horizontal="center" vertical="center"/>
    </xf>
    <xf numFmtId="0" fontId="6" fillId="7" borderId="10" xfId="0" applyFont="1" applyFill="1" applyBorder="1" applyAlignment="1">
      <alignment horizontal="left" vertical="center" wrapText="1"/>
    </xf>
    <xf numFmtId="3" fontId="6" fillId="4" borderId="11" xfId="0" applyNumberFormat="1" applyFont="1" applyFill="1" applyBorder="1" applyAlignment="1"/>
    <xf numFmtId="3" fontId="6" fillId="4" borderId="11" xfId="0" applyNumberFormat="1" applyFont="1" applyFill="1" applyBorder="1" applyAlignment="1">
      <alignment horizontal="right"/>
    </xf>
    <xf numFmtId="0" fontId="32" fillId="3" borderId="0" xfId="0" applyFont="1" applyFill="1" applyBorder="1"/>
    <xf numFmtId="3" fontId="32" fillId="3" borderId="0" xfId="0" applyNumberFormat="1" applyFont="1" applyFill="1" applyBorder="1" applyAlignment="1">
      <alignment horizontal="center" vertical="center"/>
    </xf>
    <xf numFmtId="0" fontId="32" fillId="3" borderId="0" xfId="0" applyFont="1" applyFill="1" applyBorder="1" applyAlignment="1">
      <alignment horizontal="center" vertical="center" wrapText="1"/>
    </xf>
    <xf numFmtId="0" fontId="32" fillId="3" borderId="0" xfId="0" applyFont="1" applyFill="1" applyBorder="1" applyAlignment="1">
      <alignment vertical="center" wrapText="1"/>
    </xf>
    <xf numFmtId="0" fontId="32" fillId="3" borderId="0" xfId="0" applyFont="1" applyFill="1" applyBorder="1" applyAlignment="1">
      <alignment horizontal="center" wrapText="1"/>
    </xf>
    <xf numFmtId="165" fontId="32" fillId="3" borderId="0" xfId="0" applyNumberFormat="1" applyFont="1" applyFill="1" applyBorder="1" applyAlignment="1">
      <alignment horizontal="right" vertical="center"/>
    </xf>
    <xf numFmtId="0" fontId="18" fillId="0" borderId="0" xfId="0" applyFont="1" applyFill="1"/>
    <xf numFmtId="0" fontId="32" fillId="0" borderId="0" xfId="0" applyFont="1" applyFill="1" applyAlignment="1">
      <alignment horizontal="center" wrapText="1"/>
    </xf>
    <xf numFmtId="0" fontId="3" fillId="0" borderId="0" xfId="0" applyFont="1" applyAlignment="1">
      <alignment horizontal="left" vertical="center" wrapText="1"/>
    </xf>
    <xf numFmtId="0" fontId="29" fillId="0" borderId="0" xfId="0" applyFont="1" applyAlignment="1">
      <alignment horizontal="left" wrapText="1"/>
    </xf>
    <xf numFmtId="0" fontId="28" fillId="0" borderId="0" xfId="0" applyFont="1" applyAlignment="1">
      <alignment horizontal="left" wrapText="1"/>
    </xf>
    <xf numFmtId="0" fontId="34" fillId="0" borderId="0" xfId="0" applyFont="1" applyAlignment="1">
      <alignment vertical="center" wrapText="1"/>
    </xf>
    <xf numFmtId="0" fontId="11" fillId="0" borderId="34" xfId="0" applyFont="1" applyBorder="1" applyAlignment="1">
      <alignment vertical="center"/>
    </xf>
    <xf numFmtId="0" fontId="32" fillId="3" borderId="0" xfId="0" applyFont="1" applyFill="1" applyBorder="1" applyAlignment="1">
      <alignment vertical="center"/>
    </xf>
    <xf numFmtId="165" fontId="6" fillId="3" borderId="0" xfId="0" applyNumberFormat="1" applyFont="1" applyFill="1" applyBorder="1" applyAlignment="1">
      <alignment vertical="center" wrapText="1"/>
    </xf>
    <xf numFmtId="165" fontId="6" fillId="3" borderId="0" xfId="0" applyNumberFormat="1" applyFont="1" applyFill="1" applyBorder="1" applyAlignment="1">
      <alignment horizontal="center" vertical="center" wrapText="1"/>
    </xf>
    <xf numFmtId="9" fontId="4" fillId="3" borderId="0" xfId="0" applyNumberFormat="1" applyFont="1" applyFill="1" applyBorder="1" applyAlignment="1">
      <alignment vertical="center" wrapText="1"/>
    </xf>
    <xf numFmtId="9" fontId="4" fillId="3" borderId="0" xfId="0" applyNumberFormat="1" applyFont="1" applyFill="1" applyBorder="1" applyAlignment="1">
      <alignment vertical="center"/>
    </xf>
    <xf numFmtId="9" fontId="6" fillId="3" borderId="0" xfId="0" applyNumberFormat="1" applyFont="1" applyFill="1" applyBorder="1" applyAlignment="1">
      <alignment vertical="center" wrapText="1"/>
    </xf>
    <xf numFmtId="3" fontId="6" fillId="3" borderId="0" xfId="0" applyNumberFormat="1" applyFont="1" applyFill="1" applyBorder="1" applyAlignment="1">
      <alignment horizontal="right" vertical="center" wrapText="1"/>
    </xf>
    <xf numFmtId="165" fontId="4" fillId="3" borderId="0" xfId="0" applyNumberFormat="1" applyFont="1" applyFill="1" applyBorder="1" applyAlignment="1">
      <alignment horizontal="right" vertical="center"/>
    </xf>
    <xf numFmtId="165" fontId="6" fillId="3" borderId="0" xfId="0" applyNumberFormat="1" applyFont="1" applyFill="1" applyBorder="1" applyAlignment="1">
      <alignment vertical="center"/>
    </xf>
    <xf numFmtId="0" fontId="6" fillId="3" borderId="0" xfId="0" applyFont="1" applyFill="1" applyBorder="1" applyAlignment="1">
      <alignment horizontal="center" vertical="center" wrapText="1"/>
    </xf>
    <xf numFmtId="3" fontId="6" fillId="4" borderId="11" xfId="0" applyNumberFormat="1" applyFont="1" applyFill="1" applyBorder="1" applyAlignment="1">
      <alignment horizontal="right" vertical="center" wrapText="1"/>
    </xf>
    <xf numFmtId="3" fontId="6" fillId="4" borderId="8" xfId="0" applyNumberFormat="1" applyFont="1" applyFill="1" applyBorder="1" applyAlignment="1">
      <alignment horizontal="right" vertical="center" wrapText="1"/>
    </xf>
    <xf numFmtId="3" fontId="6" fillId="4" borderId="12"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3" fontId="3" fillId="0" borderId="27" xfId="0" applyNumberFormat="1" applyFont="1" applyBorder="1" applyAlignment="1">
      <alignment horizontal="right" vertical="center" wrapText="1"/>
    </xf>
    <xf numFmtId="3" fontId="5" fillId="0" borderId="27" xfId="0" applyNumberFormat="1" applyFont="1" applyFill="1" applyBorder="1" applyAlignment="1">
      <alignment horizontal="right" vertical="center" wrapText="1"/>
    </xf>
    <xf numFmtId="3" fontId="6" fillId="7" borderId="11" xfId="0" applyNumberFormat="1" applyFont="1" applyFill="1" applyBorder="1" applyAlignment="1">
      <alignment horizontal="right" vertical="center" wrapText="1"/>
    </xf>
    <xf numFmtId="3" fontId="6" fillId="7"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vertical="center" wrapText="1"/>
    </xf>
    <xf numFmtId="3" fontId="6" fillId="4" borderId="9" xfId="0" applyNumberFormat="1" applyFont="1" applyFill="1" applyBorder="1" applyAlignment="1">
      <alignment horizontal="right"/>
    </xf>
    <xf numFmtId="0" fontId="3" fillId="0" borderId="8" xfId="0" applyFont="1" applyFill="1" applyBorder="1"/>
    <xf numFmtId="3" fontId="3" fillId="0" borderId="8" xfId="0" applyNumberFormat="1" applyFont="1" applyBorder="1" applyAlignment="1">
      <alignment horizontal="right" vertical="center"/>
    </xf>
    <xf numFmtId="3" fontId="6" fillId="7" borderId="12" xfId="0" applyNumberFormat="1" applyFont="1" applyFill="1" applyBorder="1" applyAlignment="1">
      <alignment horizontal="right" vertical="center" wrapText="1"/>
    </xf>
    <xf numFmtId="3" fontId="4" fillId="4" borderId="9" xfId="0" applyNumberFormat="1" applyFont="1" applyFill="1" applyBorder="1" applyAlignment="1">
      <alignment horizontal="right" wrapText="1"/>
    </xf>
    <xf numFmtId="3" fontId="3" fillId="0" borderId="9" xfId="0" applyNumberFormat="1" applyFont="1" applyBorder="1" applyAlignment="1">
      <alignment horizontal="right" wrapText="1"/>
    </xf>
    <xf numFmtId="3" fontId="5" fillId="0" borderId="8" xfId="0" applyNumberFormat="1" applyFont="1" applyBorder="1" applyAlignment="1">
      <alignment horizontal="right" wrapText="1"/>
    </xf>
    <xf numFmtId="3" fontId="3" fillId="0" borderId="27" xfId="0" applyNumberFormat="1" applyFont="1" applyBorder="1" applyAlignment="1">
      <alignment horizontal="right" wrapText="1"/>
    </xf>
    <xf numFmtId="3" fontId="3" fillId="0" borderId="26" xfId="0" applyNumberFormat="1" applyFont="1" applyBorder="1" applyAlignment="1">
      <alignment horizontal="right" wrapText="1"/>
    </xf>
    <xf numFmtId="3" fontId="3" fillId="0" borderId="9" xfId="0" applyNumberFormat="1" applyFont="1" applyBorder="1" applyAlignment="1">
      <alignment horizontal="right" vertical="center"/>
    </xf>
    <xf numFmtId="3" fontId="6" fillId="4" borderId="9" xfId="0" applyNumberFormat="1" applyFont="1" applyFill="1" applyBorder="1" applyAlignment="1">
      <alignment horizontal="right" wrapText="1"/>
    </xf>
    <xf numFmtId="3" fontId="3" fillId="3" borderId="0" xfId="0" applyNumberFormat="1" applyFont="1" applyFill="1" applyAlignment="1">
      <alignment horizontal="right"/>
    </xf>
    <xf numFmtId="0" fontId="17" fillId="6" borderId="8" xfId="0" applyFont="1" applyFill="1" applyBorder="1" applyAlignment="1">
      <alignment horizontal="left" wrapText="1"/>
    </xf>
    <xf numFmtId="3" fontId="30" fillId="3" borderId="0" xfId="0" applyNumberFormat="1" applyFont="1" applyFill="1" applyBorder="1" applyAlignment="1">
      <alignment horizontal="right"/>
    </xf>
    <xf numFmtId="3" fontId="17" fillId="6" borderId="8" xfId="0" applyNumberFormat="1" applyFont="1" applyFill="1" applyBorder="1" applyAlignment="1">
      <alignment horizontal="right" wrapText="1"/>
    </xf>
    <xf numFmtId="3" fontId="6" fillId="4" borderId="8" xfId="0" applyNumberFormat="1" applyFont="1" applyFill="1" applyBorder="1" applyAlignment="1">
      <alignment horizontal="center" vertical="top" wrapText="1"/>
    </xf>
    <xf numFmtId="0" fontId="17" fillId="6" borderId="8" xfId="0" applyFont="1" applyFill="1" applyBorder="1" applyAlignment="1">
      <alignment horizontal="center" wrapText="1"/>
    </xf>
    <xf numFmtId="0" fontId="3" fillId="3" borderId="0" xfId="0" applyFont="1" applyFill="1" applyAlignment="1">
      <alignment horizontal="center"/>
    </xf>
    <xf numFmtId="3" fontId="6" fillId="4" borderId="12" xfId="0" applyNumberFormat="1" applyFont="1" applyFill="1" applyBorder="1" applyAlignment="1">
      <alignment horizontal="right"/>
    </xf>
    <xf numFmtId="0" fontId="5" fillId="3" borderId="0" xfId="0" applyFont="1" applyFill="1" applyBorder="1" applyAlignment="1">
      <alignment vertical="center"/>
    </xf>
    <xf numFmtId="3" fontId="8" fillId="3" borderId="0" xfId="0" applyNumberFormat="1" applyFont="1" applyFill="1" applyBorder="1" applyAlignment="1">
      <alignment horizontal="left" vertical="center" wrapText="1"/>
    </xf>
    <xf numFmtId="3" fontId="8" fillId="3" borderId="0" xfId="0" applyNumberFormat="1" applyFont="1" applyFill="1" applyBorder="1" applyAlignment="1">
      <alignment horizontal="center" vertical="center" wrapText="1"/>
    </xf>
    <xf numFmtId="0" fontId="35" fillId="6" borderId="8" xfId="0" applyFont="1" applyFill="1" applyBorder="1" applyAlignment="1">
      <alignment horizontal="center" wrapText="1"/>
    </xf>
    <xf numFmtId="3" fontId="35" fillId="6" borderId="8" xfId="0" applyNumberFormat="1" applyFont="1" applyFill="1" applyBorder="1" applyAlignment="1">
      <alignment horizontal="right" wrapText="1"/>
    </xf>
    <xf numFmtId="0" fontId="35" fillId="6" borderId="8" xfId="0" applyFont="1" applyFill="1" applyBorder="1" applyAlignment="1">
      <alignment horizontal="left" wrapText="1"/>
    </xf>
    <xf numFmtId="0" fontId="6" fillId="4" borderId="11" xfId="0" applyFont="1" applyFill="1" applyBorder="1" applyAlignment="1"/>
    <xf numFmtId="0" fontId="6" fillId="4" borderId="10" xfId="0" applyFont="1" applyFill="1" applyBorder="1" applyAlignment="1">
      <alignment horizontal="center"/>
    </xf>
    <xf numFmtId="3" fontId="6" fillId="7" borderId="8"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9" fontId="4" fillId="3" borderId="0" xfId="0" applyNumberFormat="1" applyFont="1" applyFill="1" applyAlignment="1">
      <alignment vertical="center"/>
    </xf>
    <xf numFmtId="0" fontId="4" fillId="3" borderId="0" xfId="0" applyFont="1" applyFill="1" applyAlignment="1">
      <alignment vertical="center"/>
    </xf>
    <xf numFmtId="3" fontId="36" fillId="7" borderId="8" xfId="0" applyNumberFormat="1" applyFont="1" applyFill="1" applyBorder="1" applyAlignment="1">
      <alignment horizontal="center" vertical="center" wrapText="1"/>
    </xf>
    <xf numFmtId="0" fontId="36" fillId="7" borderId="8" xfId="0" applyFont="1" applyFill="1" applyBorder="1" applyAlignment="1">
      <alignment horizontal="center" vertical="center" wrapText="1"/>
    </xf>
    <xf numFmtId="0" fontId="6" fillId="4" borderId="8" xfId="0" applyFont="1" applyFill="1" applyBorder="1" applyAlignment="1">
      <alignment horizontal="center" vertical="center" wrapText="1"/>
    </xf>
    <xf numFmtId="3" fontId="30" fillId="0" borderId="8" xfId="0" applyNumberFormat="1" applyFont="1" applyFill="1" applyBorder="1" applyAlignment="1">
      <alignment vertical="center" wrapText="1"/>
    </xf>
    <xf numFmtId="3" fontId="6" fillId="7" borderId="9" xfId="0" applyNumberFormat="1" applyFont="1" applyFill="1" applyBorder="1" applyAlignment="1">
      <alignment vertical="center" wrapText="1"/>
    </xf>
    <xf numFmtId="3" fontId="30" fillId="0" borderId="9" xfId="0" applyNumberFormat="1" applyFont="1" applyFill="1" applyBorder="1" applyAlignment="1">
      <alignment vertical="center" wrapText="1"/>
    </xf>
    <xf numFmtId="3" fontId="4" fillId="4" borderId="8" xfId="0" applyNumberFormat="1" applyFont="1" applyFill="1" applyBorder="1" applyAlignment="1"/>
    <xf numFmtId="3" fontId="4" fillId="7" borderId="9" xfId="0" applyNumberFormat="1" applyFont="1" applyFill="1" applyBorder="1" applyAlignment="1"/>
    <xf numFmtId="3" fontId="6" fillId="7" borderId="12" xfId="0" applyNumberFormat="1" applyFont="1" applyFill="1" applyBorder="1" applyAlignment="1"/>
    <xf numFmtId="3" fontId="31" fillId="7" borderId="11" xfId="0" applyNumberFormat="1" applyFont="1" applyFill="1" applyBorder="1" applyAlignment="1"/>
    <xf numFmtId="3" fontId="30" fillId="0" borderId="8" xfId="0" applyNumberFormat="1" applyFont="1" applyFill="1" applyBorder="1" applyAlignment="1">
      <alignment horizontal="right"/>
    </xf>
    <xf numFmtId="3" fontId="37" fillId="0" borderId="8" xfId="0" applyNumberFormat="1" applyFont="1" applyFill="1" applyBorder="1" applyAlignment="1">
      <alignment horizontal="center" vertical="center" wrapText="1"/>
    </xf>
    <xf numFmtId="3" fontId="37" fillId="0" borderId="11" xfId="0" applyNumberFormat="1" applyFont="1" applyFill="1" applyBorder="1" applyAlignment="1">
      <alignment horizontal="center" vertical="center" wrapText="1"/>
    </xf>
    <xf numFmtId="0" fontId="32" fillId="3" borderId="0" xfId="0" applyFont="1" applyFill="1" applyBorder="1" applyAlignment="1">
      <alignment horizontal="center" vertical="center"/>
    </xf>
    <xf numFmtId="0" fontId="6" fillId="7" borderId="7" xfId="0" applyFont="1" applyFill="1" applyBorder="1" applyAlignment="1">
      <alignment vertical="center" wrapText="1"/>
    </xf>
    <xf numFmtId="0" fontId="6" fillId="7" borderId="10" xfId="0" applyFont="1" applyFill="1" applyBorder="1" applyAlignment="1">
      <alignment vertical="center" wrapText="1"/>
    </xf>
    <xf numFmtId="3" fontId="37" fillId="0" borderId="8" xfId="0" applyNumberFormat="1" applyFont="1" applyFill="1" applyBorder="1" applyAlignment="1">
      <alignment horizontal="right" vertical="center" wrapText="1"/>
    </xf>
    <xf numFmtId="3" fontId="3" fillId="0" borderId="0" xfId="0" applyNumberFormat="1" applyFont="1" applyAlignment="1">
      <alignment horizontal="right" vertical="center"/>
    </xf>
    <xf numFmtId="3" fontId="37" fillId="0" borderId="11" xfId="0" applyNumberFormat="1" applyFont="1" applyFill="1" applyBorder="1" applyAlignment="1">
      <alignment horizontal="right" vertical="center" wrapText="1"/>
    </xf>
    <xf numFmtId="0" fontId="3" fillId="3" borderId="0" xfId="0" applyFont="1" applyFill="1" applyAlignment="1">
      <alignment vertical="center" wrapText="1"/>
    </xf>
    <xf numFmtId="0" fontId="3" fillId="3" borderId="0" xfId="0" quotePrefix="1" applyFont="1" applyFill="1" applyAlignment="1">
      <alignment vertical="center"/>
    </xf>
    <xf numFmtId="0" fontId="3" fillId="3" borderId="0" xfId="0" applyFont="1" applyFill="1" applyAlignment="1">
      <alignment horizontal="right" vertical="center"/>
    </xf>
    <xf numFmtId="3" fontId="3" fillId="3" borderId="0" xfId="0" applyNumberFormat="1" applyFont="1" applyFill="1" applyAlignment="1">
      <alignment vertical="center"/>
    </xf>
    <xf numFmtId="0" fontId="15" fillId="3" borderId="0" xfId="0" applyFont="1" applyFill="1" applyBorder="1" applyAlignment="1">
      <alignment horizontal="center"/>
    </xf>
    <xf numFmtId="0" fontId="29" fillId="3" borderId="0" xfId="0" applyFont="1" applyFill="1" applyBorder="1" applyAlignment="1">
      <alignment horizontal="right"/>
    </xf>
    <xf numFmtId="3" fontId="3" fillId="3" borderId="0" xfId="0" applyNumberFormat="1" applyFont="1" applyFill="1"/>
    <xf numFmtId="3" fontId="3" fillId="3" borderId="8" xfId="0" applyNumberFormat="1" applyFont="1" applyFill="1" applyBorder="1" applyAlignment="1">
      <alignment horizontal="right"/>
    </xf>
    <xf numFmtId="3" fontId="6" fillId="7" borderId="8" xfId="0" applyNumberFormat="1"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4" borderId="8" xfId="0" applyNumberFormat="1" applyFont="1" applyFill="1" applyBorder="1" applyAlignment="1">
      <alignment horizontal="left" vertical="center" wrapText="1"/>
    </xf>
    <xf numFmtId="3" fontId="31" fillId="7" borderId="9" xfId="0" applyNumberFormat="1" applyFont="1" applyFill="1" applyBorder="1" applyAlignment="1">
      <alignment horizontal="right" vertical="center" wrapText="1"/>
    </xf>
    <xf numFmtId="3" fontId="31" fillId="7" borderId="12" xfId="0" applyNumberFormat="1" applyFont="1" applyFill="1" applyBorder="1" applyAlignment="1">
      <alignment horizontal="right" vertical="center" wrapText="1"/>
    </xf>
    <xf numFmtId="3" fontId="31" fillId="7" borderId="11" xfId="0" applyNumberFormat="1" applyFont="1" applyFill="1" applyBorder="1" applyAlignment="1">
      <alignment horizontal="right" vertical="center" wrapText="1"/>
    </xf>
    <xf numFmtId="3" fontId="31" fillId="7" borderId="9" xfId="0" applyNumberFormat="1" applyFont="1" applyFill="1" applyBorder="1" applyAlignment="1">
      <alignment wrapText="1"/>
    </xf>
    <xf numFmtId="3" fontId="31" fillId="7" borderId="11" xfId="0" applyNumberFormat="1" applyFont="1" applyFill="1" applyBorder="1" applyAlignment="1">
      <alignment wrapText="1"/>
    </xf>
    <xf numFmtId="3" fontId="31" fillId="7" borderId="12" xfId="0" applyNumberFormat="1" applyFont="1" applyFill="1" applyBorder="1" applyAlignment="1">
      <alignment wrapText="1"/>
    </xf>
    <xf numFmtId="3" fontId="30" fillId="0" borderId="8" xfId="0" applyNumberFormat="1" applyFont="1" applyFill="1" applyBorder="1" applyAlignment="1">
      <alignment horizontal="right" vertical="center" wrapText="1"/>
    </xf>
    <xf numFmtId="3" fontId="30" fillId="0" borderId="9" xfId="0" applyNumberFormat="1" applyFont="1" applyFill="1" applyBorder="1" applyAlignment="1">
      <alignment horizontal="right" vertical="center" wrapText="1"/>
    </xf>
    <xf numFmtId="3" fontId="6" fillId="4" borderId="8" xfId="0" applyNumberFormat="1" applyFont="1" applyFill="1" applyBorder="1" applyAlignment="1">
      <alignment horizontal="center" vertical="center" wrapText="1"/>
    </xf>
    <xf numFmtId="0" fontId="6" fillId="7" borderId="4" xfId="0" applyFont="1" applyFill="1" applyBorder="1" applyAlignment="1">
      <alignment horizontal="center" vertical="center"/>
    </xf>
    <xf numFmtId="0" fontId="6" fillId="7" borderId="8" xfId="0" applyFont="1" applyFill="1" applyBorder="1" applyAlignment="1">
      <alignment horizontal="center" vertical="center"/>
    </xf>
    <xf numFmtId="3" fontId="3" fillId="0" borderId="9" xfId="0" applyNumberFormat="1" applyFont="1" applyBorder="1" applyAlignment="1">
      <alignment horizontal="right" vertical="center" wrapText="1"/>
    </xf>
    <xf numFmtId="3" fontId="3" fillId="0" borderId="11" xfId="0" applyNumberFormat="1" applyFont="1" applyBorder="1" applyAlignment="1">
      <alignment horizontal="right" vertical="center" wrapText="1"/>
    </xf>
    <xf numFmtId="3" fontId="3" fillId="0" borderId="12" xfId="0" applyNumberFormat="1" applyFont="1" applyBorder="1" applyAlignment="1">
      <alignment horizontal="right" vertical="center" wrapText="1"/>
    </xf>
    <xf numFmtId="0" fontId="20" fillId="2" borderId="21"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22" xfId="0" applyFont="1" applyFill="1" applyBorder="1" applyAlignment="1">
      <alignment horizontal="center" vertical="center" wrapText="1"/>
    </xf>
    <xf numFmtId="0" fontId="0" fillId="0" borderId="0" xfId="0" applyAlignment="1">
      <alignment horizontal="justify" wrapText="1"/>
    </xf>
    <xf numFmtId="0" fontId="22" fillId="2" borderId="21"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3" fillId="2" borderId="0" xfId="0" applyFont="1" applyFill="1" applyBorder="1" applyAlignment="1">
      <alignment horizontal="center"/>
    </xf>
    <xf numFmtId="0" fontId="6" fillId="7" borderId="35" xfId="0" applyFont="1" applyFill="1" applyBorder="1" applyAlignment="1">
      <alignment horizontal="center" vertical="center"/>
    </xf>
    <xf numFmtId="0" fontId="6" fillId="7" borderId="36"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7" xfId="0" applyFont="1" applyFill="1" applyBorder="1" applyAlignment="1">
      <alignment horizontal="center" vertical="center" wrapText="1"/>
    </xf>
    <xf numFmtId="3" fontId="6" fillId="7" borderId="4" xfId="0" applyNumberFormat="1" applyFont="1" applyFill="1" applyBorder="1" applyAlignment="1">
      <alignment horizontal="center" vertical="center" wrapText="1"/>
    </xf>
    <xf numFmtId="3" fontId="6" fillId="7" borderId="8" xfId="0" applyNumberFormat="1" applyFont="1" applyFill="1" applyBorder="1" applyAlignment="1">
      <alignment horizontal="center" vertical="center" wrapText="1"/>
    </xf>
    <xf numFmtId="3" fontId="6" fillId="7" borderId="15" xfId="0" applyNumberFormat="1" applyFont="1" applyFill="1" applyBorder="1" applyAlignment="1">
      <alignment horizontal="center" vertical="center" wrapText="1"/>
    </xf>
    <xf numFmtId="3" fontId="6" fillId="7" borderId="16" xfId="0" applyNumberFormat="1" applyFont="1" applyFill="1" applyBorder="1" applyAlignment="1">
      <alignment horizontal="center" vertical="center" wrapText="1"/>
    </xf>
    <xf numFmtId="3" fontId="6" fillId="7" borderId="17" xfId="0" applyNumberFormat="1" applyFont="1" applyFill="1" applyBorder="1" applyAlignment="1">
      <alignment horizontal="center" vertical="center" wrapText="1"/>
    </xf>
    <xf numFmtId="0" fontId="11" fillId="0" borderId="34" xfId="0" applyFont="1" applyBorder="1" applyAlignment="1">
      <alignment horizontal="center" vertical="center"/>
    </xf>
    <xf numFmtId="3" fontId="6" fillId="0" borderId="0" xfId="0" applyNumberFormat="1" applyFont="1" applyFill="1" applyBorder="1" applyAlignment="1">
      <alignment horizontal="center" vertical="center"/>
    </xf>
    <xf numFmtId="3" fontId="6" fillId="7" borderId="30" xfId="0" applyNumberFormat="1" applyFont="1" applyFill="1" applyBorder="1" applyAlignment="1">
      <alignment horizontal="right" vertical="center"/>
    </xf>
    <xf numFmtId="3" fontId="6" fillId="7" borderId="31" xfId="0" applyNumberFormat="1" applyFont="1" applyFill="1" applyBorder="1" applyAlignment="1">
      <alignment horizontal="right" vertical="center"/>
    </xf>
    <xf numFmtId="3" fontId="6" fillId="7" borderId="13" xfId="0" applyNumberFormat="1" applyFont="1" applyFill="1" applyBorder="1" applyAlignment="1">
      <alignment horizontal="center" vertical="center" wrapText="1"/>
    </xf>
    <xf numFmtId="3" fontId="6" fillId="7" borderId="14" xfId="0" applyNumberFormat="1" applyFont="1" applyFill="1" applyBorder="1" applyAlignment="1">
      <alignment horizontal="center" vertical="center" wrapText="1"/>
    </xf>
    <xf numFmtId="0" fontId="6" fillId="7" borderId="39" xfId="0" applyFont="1" applyFill="1" applyBorder="1" applyAlignment="1">
      <alignment horizontal="center" vertical="center" wrapText="1"/>
    </xf>
    <xf numFmtId="3" fontId="6" fillId="7" borderId="6"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wrapText="1"/>
    </xf>
    <xf numFmtId="0" fontId="11" fillId="0" borderId="0" xfId="0" applyFont="1" applyBorder="1" applyAlignment="1">
      <alignment horizontal="center" vertical="center"/>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3" fontId="6" fillId="4" borderId="8" xfId="0" applyNumberFormat="1" applyFont="1" applyFill="1" applyBorder="1" applyAlignment="1">
      <alignment horizontal="center" vertical="center" wrapText="1"/>
    </xf>
    <xf numFmtId="0" fontId="34" fillId="0" borderId="0" xfId="0" applyFont="1" applyAlignment="1">
      <alignment horizontal="left" vertical="center" wrapText="1"/>
    </xf>
    <xf numFmtId="3" fontId="6" fillId="4" borderId="30" xfId="0" applyNumberFormat="1" applyFont="1" applyFill="1" applyBorder="1" applyAlignment="1">
      <alignment horizontal="right" vertical="center"/>
    </xf>
    <xf numFmtId="3" fontId="6" fillId="4" borderId="31" xfId="0" applyNumberFormat="1" applyFont="1" applyFill="1" applyBorder="1" applyAlignment="1">
      <alignment horizontal="right" vertical="center"/>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28" fillId="0" borderId="0" xfId="0" applyFont="1" applyAlignment="1">
      <alignment horizontal="left" vertical="center" wrapText="1"/>
    </xf>
    <xf numFmtId="3" fontId="6" fillId="4" borderId="13"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4" borderId="15" xfId="0" applyNumberFormat="1" applyFont="1" applyFill="1" applyBorder="1" applyAlignment="1">
      <alignment horizontal="center" vertical="center" wrapText="1"/>
    </xf>
    <xf numFmtId="3" fontId="6" fillId="4" borderId="16" xfId="0" applyNumberFormat="1" applyFont="1" applyFill="1" applyBorder="1" applyAlignment="1">
      <alignment horizontal="center" vertical="center" wrapText="1"/>
    </xf>
    <xf numFmtId="3" fontId="6" fillId="4" borderId="17" xfId="0" applyNumberFormat="1" applyFont="1" applyFill="1" applyBorder="1" applyAlignment="1">
      <alignment horizontal="center" vertical="center" wrapText="1"/>
    </xf>
    <xf numFmtId="0" fontId="6" fillId="7" borderId="29" xfId="0" applyFont="1" applyFill="1" applyBorder="1" applyAlignment="1">
      <alignment horizontal="center" vertical="center"/>
    </xf>
    <xf numFmtId="0" fontId="6" fillId="7" borderId="30" xfId="0" applyFont="1" applyFill="1" applyBorder="1" applyAlignment="1">
      <alignment horizontal="center" vertical="center"/>
    </xf>
    <xf numFmtId="3" fontId="6" fillId="7" borderId="5" xfId="0" applyNumberFormat="1" applyFont="1" applyFill="1" applyBorder="1" applyAlignment="1">
      <alignment horizontal="center" vertical="center" wrapText="1"/>
    </xf>
    <xf numFmtId="3" fontId="6" fillId="7" borderId="9" xfId="0" applyNumberFormat="1" applyFont="1" applyFill="1" applyBorder="1" applyAlignment="1">
      <alignment horizontal="center" vertical="center" wrapText="1"/>
    </xf>
    <xf numFmtId="3" fontId="6" fillId="7" borderId="37" xfId="0" applyNumberFormat="1" applyFont="1" applyFill="1" applyBorder="1" applyAlignment="1">
      <alignment horizontal="center" vertical="center" wrapText="1"/>
    </xf>
    <xf numFmtId="3" fontId="6" fillId="7" borderId="1" xfId="0" applyNumberFormat="1" applyFont="1" applyFill="1" applyBorder="1" applyAlignment="1">
      <alignment horizontal="center" vertical="center" wrapText="1"/>
    </xf>
    <xf numFmtId="3" fontId="6" fillId="7" borderId="38" xfId="0" applyNumberFormat="1" applyFont="1" applyFill="1" applyBorder="1" applyAlignment="1">
      <alignment horizontal="center" vertical="center" wrapText="1"/>
    </xf>
    <xf numFmtId="3" fontId="6" fillId="4" borderId="4" xfId="0" applyNumberFormat="1" applyFont="1" applyFill="1" applyBorder="1" applyAlignment="1">
      <alignment horizontal="left" vertical="center" wrapText="1"/>
    </xf>
    <xf numFmtId="3" fontId="6" fillId="4" borderId="8" xfId="0" applyNumberFormat="1" applyFont="1" applyFill="1" applyBorder="1" applyAlignment="1">
      <alignment horizontal="left" vertical="center" wrapText="1"/>
    </xf>
    <xf numFmtId="0" fontId="11" fillId="3" borderId="0" xfId="0" applyFont="1" applyFill="1" applyAlignment="1">
      <alignment horizontal="center" vertical="center"/>
    </xf>
    <xf numFmtId="0" fontId="11" fillId="0" borderId="0" xfId="0" applyFont="1" applyAlignment="1">
      <alignment horizontal="center"/>
    </xf>
    <xf numFmtId="0" fontId="11" fillId="0" borderId="0" xfId="0" applyFont="1" applyFill="1" applyBorder="1" applyAlignment="1">
      <alignment horizontal="center"/>
    </xf>
    <xf numFmtId="0" fontId="6" fillId="7" borderId="4" xfId="0" applyFont="1" applyFill="1" applyBorder="1" applyAlignment="1">
      <alignment horizontal="center" vertical="center"/>
    </xf>
    <xf numFmtId="0" fontId="6" fillId="7" borderId="4" xfId="0" applyFont="1" applyFill="1" applyBorder="1" applyAlignment="1">
      <alignment horizontal="center" vertical="center" wrapText="1"/>
    </xf>
    <xf numFmtId="0" fontId="6" fillId="7" borderId="8"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9" xfId="0" applyFont="1" applyFill="1" applyBorder="1" applyAlignment="1">
      <alignment horizontal="center" vertical="center"/>
    </xf>
    <xf numFmtId="0" fontId="11" fillId="3" borderId="0" xfId="0" applyFont="1" applyFill="1" applyBorder="1" applyAlignment="1">
      <alignment horizontal="center"/>
    </xf>
    <xf numFmtId="0" fontId="6" fillId="4" borderId="4"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4" fillId="4" borderId="4"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1" fillId="0" borderId="0" xfId="0" applyFont="1" applyBorder="1" applyAlignment="1">
      <alignment horizontal="center"/>
    </xf>
    <xf numFmtId="0" fontId="36" fillId="7" borderId="13" xfId="0" applyFont="1" applyFill="1" applyBorder="1" applyAlignment="1">
      <alignment horizontal="center" vertical="center"/>
    </xf>
    <xf numFmtId="0" fontId="36" fillId="7" borderId="14" xfId="0" applyFont="1" applyFill="1" applyBorder="1" applyAlignment="1">
      <alignment horizontal="center" vertical="center"/>
    </xf>
    <xf numFmtId="0" fontId="36" fillId="7" borderId="4" xfId="0" applyFont="1" applyFill="1" applyBorder="1" applyAlignment="1">
      <alignment horizontal="center" vertical="center"/>
    </xf>
    <xf numFmtId="0" fontId="36" fillId="7" borderId="4" xfId="0" applyFont="1" applyFill="1" applyBorder="1" applyAlignment="1">
      <alignment horizontal="center" vertical="center" wrapText="1"/>
    </xf>
    <xf numFmtId="0" fontId="36" fillId="7" borderId="8" xfId="0" applyFont="1" applyFill="1" applyBorder="1" applyAlignment="1">
      <alignment horizontal="center" vertical="center"/>
    </xf>
    <xf numFmtId="0" fontId="36" fillId="7" borderId="15" xfId="0" applyFont="1" applyFill="1" applyBorder="1" applyAlignment="1">
      <alignment horizontal="center" vertical="center"/>
    </xf>
    <xf numFmtId="0" fontId="36" fillId="7" borderId="16" xfId="0" applyFont="1" applyFill="1" applyBorder="1" applyAlignment="1">
      <alignment horizontal="center" vertical="center"/>
    </xf>
    <xf numFmtId="0" fontId="36" fillId="7" borderId="17" xfId="0" applyFont="1" applyFill="1" applyBorder="1" applyAlignment="1">
      <alignment horizontal="center" vertical="center"/>
    </xf>
    <xf numFmtId="3" fontId="6" fillId="4" borderId="8" xfId="0" applyNumberFormat="1" applyFont="1" applyFill="1" applyBorder="1" applyAlignment="1">
      <alignment horizontal="center" wrapText="1"/>
    </xf>
    <xf numFmtId="0" fontId="11" fillId="3" borderId="33" xfId="0" applyFont="1" applyFill="1" applyBorder="1" applyAlignment="1">
      <alignment horizontal="center"/>
    </xf>
    <xf numFmtId="0" fontId="12" fillId="4" borderId="8" xfId="0" applyFont="1" applyFill="1" applyBorder="1" applyAlignment="1">
      <alignment horizontal="center" vertic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theme" Target="theme/theme1.xml"/><Relationship Id="rId30" Type="http://schemas.openxmlformats.org/officeDocument/2006/relationships/calcChain" Target="calcChain.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mk-MK" i="1">
                <a:solidFill>
                  <a:schemeClr val="tx1">
                    <a:lumMod val="50000"/>
                    <a:lumOff val="50000"/>
                  </a:schemeClr>
                </a:solidFill>
              </a:defRPr>
            </a:pPr>
            <a:r>
              <a:rPr lang="mk-MK" i="1">
                <a:solidFill>
                  <a:schemeClr val="tx1">
                    <a:lumMod val="50000"/>
                    <a:lumOff val="50000"/>
                  </a:schemeClr>
                </a:solidFill>
              </a:rPr>
              <a:t>Пазарна концентрација</a:t>
            </a:r>
            <a:endParaRPr lang="en-US" i="1">
              <a:solidFill>
                <a:schemeClr val="tx1">
                  <a:lumMod val="50000"/>
                  <a:lumOff val="50000"/>
                </a:schemeClr>
              </a:solidFill>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15:layout/>
                </c:ext>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15:layout/>
                </c:ext>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15:layout/>
                </c:ext>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15:layout/>
                </c:ext>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15:layout/>
                </c:ext>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15:layout/>
                </c:ext>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15:layout/>
                </c:ext>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15:layout/>
                </c:ext>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15:layout>
                    <c:manualLayout>
                      <c:w val="8.1781226439111121E-2"/>
                      <c:h val="0.1378291974378727"/>
                    </c:manualLayout>
                  </c15:layout>
                </c:ext>
              </c:extLst>
            </c:dLbl>
            <c:dLbl>
              <c:idx val="9"/>
              <c:layout>
                <c:manualLayout>
                  <c:x val="-5.9997612415050333E-2"/>
                  <c:y val="-3.532062761203595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15:layout/>
                </c:ext>
              </c:extLst>
            </c:dLbl>
            <c:dLbl>
              <c:idx val="10"/>
              <c:layout>
                <c:manualLayout>
                  <c:x val="-6.0753436352840043E-2"/>
                  <c:y val="-6.3194612780938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15:layout/>
                </c:ext>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15:layout/>
                </c:ext>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15:layout/>
                </c:ext>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15:layout/>
                </c:ext>
              </c:extLst>
            </c:dLbl>
            <c:dLbl>
              <c:idx val="14"/>
              <c:layout>
                <c:manualLayout>
                  <c:x val="-1.0747149371978723E-2"/>
                  <c:y val="-6.333992859853364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15:layout/>
                </c:ext>
              </c:extLst>
            </c:dLbl>
            <c:dLbl>
              <c:idx val="15"/>
              <c:layout>
                <c:manualLayout>
                  <c:x val="-9.3203879695074095E-3"/>
                  <c:y val="-3.68753164902359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15:layout/>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'1'!$B$88:$Q$88</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xVal>
          <c:yVal>
            <c:numRef>
              <c:f>'1'!$B$90:$Q$90</c:f>
              <c:numCache>
                <c:formatCode>0.0%</c:formatCode>
                <c:ptCount val="16"/>
                <c:pt idx="0">
                  <c:v>8.4125637895508615E-2</c:v>
                </c:pt>
                <c:pt idx="1">
                  <c:v>0.11207961056581822</c:v>
                </c:pt>
                <c:pt idx="2">
                  <c:v>8.6458235248189894E-2</c:v>
                </c:pt>
                <c:pt idx="3">
                  <c:v>7.713990926293475E-2</c:v>
                </c:pt>
                <c:pt idx="4">
                  <c:v>0.1118487300061289</c:v>
                </c:pt>
                <c:pt idx="5">
                  <c:v>6.0977264799226064E-2</c:v>
                </c:pt>
                <c:pt idx="6">
                  <c:v>1.8452014541789213E-2</c:v>
                </c:pt>
                <c:pt idx="7">
                  <c:v>8.1053485542487216E-2</c:v>
                </c:pt>
                <c:pt idx="8">
                  <c:v>5.0438187175439401E-2</c:v>
                </c:pt>
                <c:pt idx="9">
                  <c:v>6.3528009095822804E-2</c:v>
                </c:pt>
                <c:pt idx="10">
                  <c:v>8.8332422433011967E-2</c:v>
                </c:pt>
                <c:pt idx="11">
                  <c:v>5.2173309872204761E-2</c:v>
                </c:pt>
                <c:pt idx="12">
                  <c:v>3.5966097753287532E-2</c:v>
                </c:pt>
                <c:pt idx="13">
                  <c:v>3.0780165181804198E-2</c:v>
                </c:pt>
                <c:pt idx="14">
                  <c:v>1.8618891927457262E-2</c:v>
                </c:pt>
                <c:pt idx="15">
                  <c:v>2.8028028698889193E-2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50231224"/>
        <c:axId val="550228088"/>
      </c:scatterChart>
      <c:valAx>
        <c:axId val="550231224"/>
        <c:scaling>
          <c:orientation val="minMax"/>
        </c:scaling>
        <c:delete val="1"/>
        <c:axPos val="b"/>
        <c:numFmt formatCode="General" sourceLinked="1"/>
        <c:majorTickMark val="out"/>
        <c:minorTickMark val="none"/>
        <c:tickLblPos val="none"/>
        <c:crossAx val="550228088"/>
        <c:crosses val="autoZero"/>
        <c:crossBetween val="midCat"/>
      </c:valAx>
      <c:valAx>
        <c:axId val="550228088"/>
        <c:scaling>
          <c:orientation val="minMax"/>
        </c:scaling>
        <c:delete val="0"/>
        <c:axPos val="l"/>
        <c:numFmt formatCode="0%" sourceLinked="0"/>
        <c:majorTickMark val="out"/>
        <c:minorTickMark val="none"/>
        <c:tickLblPos val="nextTo"/>
        <c:txPr>
          <a:bodyPr/>
          <a:lstStyle/>
          <a:p>
            <a:pPr>
              <a:defRPr lang="mk-MK"/>
            </a:pPr>
            <a:endParaRPr lang="en-US"/>
          </a:p>
        </c:txPr>
        <c:crossAx val="55023122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mk-MK"/>
              <a:t>Графикон 1. Структура на бруто полисирана премија</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671773233455252"/>
          <c:h val="0.65671147268829533"/>
        </c:manualLayout>
      </c:layout>
      <c:barChart>
        <c:barDir val="col"/>
        <c:grouping val="percentStacked"/>
        <c:varyColors val="0"/>
        <c:ser>
          <c:idx val="0"/>
          <c:order val="0"/>
          <c:tx>
            <c:strRef>
              <c:f>'1'!$B$63</c:f>
              <c:strCache>
                <c:ptCount val="1"/>
                <c:pt idx="0">
                  <c:v>01. Незгода</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C801-4CFF-8129-74FAF48F8F38}"/>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'1'!$C$63:$M$63</c:f>
              <c:numCache>
                <c:formatCode>0%</c:formatCode>
                <c:ptCount val="11"/>
                <c:pt idx="0">
                  <c:v>7.9960167297351128E-2</c:v>
                </c:pt>
                <c:pt idx="1">
                  <c:v>0.14979774031231408</c:v>
                </c:pt>
                <c:pt idx="2">
                  <c:v>7.6275817697695064E-2</c:v>
                </c:pt>
                <c:pt idx="3">
                  <c:v>2.9825849359043973E-2</c:v>
                </c:pt>
                <c:pt idx="4">
                  <c:v>9.8342630818917739E-2</c:v>
                </c:pt>
                <c:pt idx="5">
                  <c:v>8.368412375666319E-2</c:v>
                </c:pt>
                <c:pt idx="6">
                  <c:v>5.8040497593752835E-2</c:v>
                </c:pt>
                <c:pt idx="7">
                  <c:v>5.1190249791220513E-2</c:v>
                </c:pt>
                <c:pt idx="8">
                  <c:v>8.4799925590789207E-2</c:v>
                </c:pt>
                <c:pt idx="9">
                  <c:v>4.6491755546412633E-2</c:v>
                </c:pt>
                <c:pt idx="10">
                  <c:v>0.1108177417641614</c:v>
                </c:pt>
              </c:numCache>
            </c:numRef>
          </c:val>
          <c:extLst xmlns:c16r2="http://schemas.microsoft.com/office/drawing/2015/06/chart">
            <c:ext xmlns:c16="http://schemas.microsoft.com/office/drawing/2014/chart" uri="{C3380CC4-5D6E-409C-BE32-E72D297353CC}">
              <c16:uniqueId val="{00000002-C801-4CFF-8129-74FAF48F8F38}"/>
            </c:ext>
          </c:extLst>
        </c:ser>
        <c:ser>
          <c:idx val="1"/>
          <c:order val="1"/>
          <c:tx>
            <c:strRef>
              <c:f>'1'!$B$64</c:f>
              <c:strCache>
                <c:ptCount val="1"/>
                <c:pt idx="0">
                  <c:v>02. Здравствено</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'1'!$C$64:$M$64</c:f>
              <c:numCache>
                <c:formatCode>0%</c:formatCode>
                <c:ptCount val="11"/>
                <c:pt idx="1">
                  <c:v>0.11610573113962047</c:v>
                </c:pt>
                <c:pt idx="2">
                  <c:v>5.0904806384223927E-2</c:v>
                </c:pt>
                <c:pt idx="4">
                  <c:v>9.3617990185210706E-2</c:v>
                </c:pt>
                <c:pt idx="5">
                  <c:v>1.4672748255206902E-3</c:v>
                </c:pt>
                <c:pt idx="7">
                  <c:v>2.928700771450542E-2</c:v>
                </c:pt>
                <c:pt idx="8">
                  <c:v>5.979311581926534E-5</c:v>
                </c:pt>
              </c:numCache>
            </c:numRef>
          </c:val>
          <c:extLst xmlns:c16r2="http://schemas.microsoft.com/office/drawing/2015/06/chart">
            <c:ext xmlns:c16="http://schemas.microsoft.com/office/drawing/2014/chart" uri="{C3380CC4-5D6E-409C-BE32-E72D297353CC}">
              <c16:uniqueId val="{00000003-C801-4CFF-8129-74FAF48F8F38}"/>
            </c:ext>
          </c:extLst>
        </c:ser>
        <c:ser>
          <c:idx val="2"/>
          <c:order val="2"/>
          <c:tx>
            <c:strRef>
              <c:f>'1'!$B$65</c:f>
              <c:strCache>
                <c:ptCount val="1"/>
                <c:pt idx="0">
                  <c:v>03. Каско моторни возила</c:v>
                </c:pt>
              </c:strCache>
            </c:strRef>
          </c:tx>
          <c:spPr>
            <a:solidFill>
              <a:schemeClr val="accent3"/>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4-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'1'!$C$65:$M$65</c:f>
              <c:numCache>
                <c:formatCode>0%</c:formatCode>
                <c:ptCount val="11"/>
                <c:pt idx="0">
                  <c:v>5.5307707627962555E-2</c:v>
                </c:pt>
                <c:pt idx="1">
                  <c:v>0.10988097622813338</c:v>
                </c:pt>
                <c:pt idx="2">
                  <c:v>0.14075756459995892</c:v>
                </c:pt>
                <c:pt idx="3">
                  <c:v>6.7992163438356581E-2</c:v>
                </c:pt>
                <c:pt idx="4">
                  <c:v>6.0024207416816966E-2</c:v>
                </c:pt>
                <c:pt idx="5">
                  <c:v>7.2891135901522228E-2</c:v>
                </c:pt>
                <c:pt idx="6">
                  <c:v>3.820938890402252E-2</c:v>
                </c:pt>
                <c:pt idx="7">
                  <c:v>7.9377547729884826E-2</c:v>
                </c:pt>
                <c:pt idx="8">
                  <c:v>0.14175619024840719</c:v>
                </c:pt>
                <c:pt idx="9">
                  <c:v>0.11585488073762278</c:v>
                </c:pt>
                <c:pt idx="10">
                  <c:v>6.6630248402907391E-2</c:v>
                </c:pt>
              </c:numCache>
            </c:numRef>
          </c:val>
          <c:extLst xmlns:c16r2="http://schemas.microsoft.com/office/drawing/2015/06/chart">
            <c:ext xmlns:c16="http://schemas.microsoft.com/office/drawing/2014/chart" uri="{C3380CC4-5D6E-409C-BE32-E72D297353CC}">
              <c16:uniqueId val="{00000005-C801-4CFF-8129-74FAF48F8F38}"/>
            </c:ext>
          </c:extLst>
        </c:ser>
        <c:ser>
          <c:idx val="3"/>
          <c:order val="3"/>
          <c:tx>
            <c:strRef>
              <c:f>'1'!$B$66</c:f>
              <c:strCache>
                <c:ptCount val="1"/>
                <c:pt idx="0">
                  <c:v>04. Каско шински возила</c:v>
                </c:pt>
              </c:strCache>
            </c:strRef>
          </c:tx>
          <c:spPr>
            <a:solidFill>
              <a:schemeClr val="accent4"/>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'1'!$C$66:$M$66</c:f>
              <c:numCache>
                <c:formatCode>0%</c:formatCode>
                <c:ptCount val="11"/>
              </c:numCache>
            </c:numRef>
          </c:val>
          <c:extLst xmlns:c16r2="http://schemas.microsoft.com/office/drawing/2015/06/chart">
            <c:ext xmlns:c16="http://schemas.microsoft.com/office/drawing/2014/chart" uri="{C3380CC4-5D6E-409C-BE32-E72D297353CC}">
              <c16:uniqueId val="{00000006-C801-4CFF-8129-74FAF48F8F38}"/>
            </c:ext>
          </c:extLst>
        </c:ser>
        <c:ser>
          <c:idx val="4"/>
          <c:order val="4"/>
          <c:tx>
            <c:strRef>
              <c:f>'1'!$B$67</c:f>
              <c:strCache>
                <c:ptCount val="1"/>
                <c:pt idx="0">
                  <c:v>05. Каско воздухоплови</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'1'!$C$67:$M$67</c:f>
              <c:numCache>
                <c:formatCode>0%</c:formatCode>
                <c:ptCount val="11"/>
                <c:pt idx="4">
                  <c:v>0.18548633539256162</c:v>
                </c:pt>
                <c:pt idx="5">
                  <c:v>3.8467879320767159E-4</c:v>
                </c:pt>
              </c:numCache>
            </c:numRef>
          </c:val>
          <c:extLst xmlns:c16r2="http://schemas.microsoft.com/office/drawing/2015/06/chart">
            <c:ext xmlns:c16="http://schemas.microsoft.com/office/drawing/2014/chart" uri="{C3380CC4-5D6E-409C-BE32-E72D297353CC}">
              <c16:uniqueId val="{00000007-C801-4CFF-8129-74FAF48F8F38}"/>
            </c:ext>
          </c:extLst>
        </c:ser>
        <c:ser>
          <c:idx val="5"/>
          <c:order val="5"/>
          <c:tx>
            <c:strRef>
              <c:f>'1'!$B$68</c:f>
              <c:strCache>
                <c:ptCount val="1"/>
                <c:pt idx="0">
                  <c:v>06. Каско пловни објекти</c:v>
                </c:pt>
              </c:strCache>
            </c:strRef>
          </c:tx>
          <c:spPr>
            <a:solidFill>
              <a:schemeClr val="accent6"/>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'1'!$C$68:$M$68</c:f>
              <c:numCache>
                <c:formatCode>0%</c:formatCode>
                <c:ptCount val="11"/>
                <c:pt idx="0">
                  <c:v>0</c:v>
                </c:pt>
                <c:pt idx="1">
                  <c:v>0</c:v>
                </c:pt>
                <c:pt idx="2">
                  <c:v>0</c:v>
                </c:pt>
                <c:pt idx="3">
                  <c:v>0</c:v>
                </c:pt>
                <c:pt idx="4">
                  <c:v>0</c:v>
                </c:pt>
                <c:pt idx="5">
                  <c:v>0</c:v>
                </c:pt>
              </c:numCache>
            </c:numRef>
          </c:val>
          <c:extLst xmlns:c16r2="http://schemas.microsoft.com/office/drawing/2015/06/chart">
            <c:ext xmlns:c16="http://schemas.microsoft.com/office/drawing/2014/chart" uri="{C3380CC4-5D6E-409C-BE32-E72D297353CC}">
              <c16:uniqueId val="{00000008-C801-4CFF-8129-74FAF48F8F38}"/>
            </c:ext>
          </c:extLst>
        </c:ser>
        <c:ser>
          <c:idx val="6"/>
          <c:order val="6"/>
          <c:tx>
            <c:strRef>
              <c:f>'1'!$B$69</c:f>
              <c:strCache>
                <c:ptCount val="1"/>
                <c:pt idx="0">
                  <c:v>07. Карго</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'1'!$C$69:$M$69</c:f>
              <c:numCache>
                <c:formatCode>0%</c:formatCode>
                <c:ptCount val="11"/>
                <c:pt idx="0">
                  <c:v>3.4789882493527186E-2</c:v>
                </c:pt>
                <c:pt idx="1">
                  <c:v>1.887159125903292E-2</c:v>
                </c:pt>
                <c:pt idx="2">
                  <c:v>3.0076237059660249E-3</c:v>
                </c:pt>
                <c:pt idx="3">
                  <c:v>2.0429794572616344E-2</c:v>
                </c:pt>
                <c:pt idx="4">
                  <c:v>2.3128868542941199E-3</c:v>
                </c:pt>
                <c:pt idx="5">
                  <c:v>2.3850085178875641E-3</c:v>
                </c:pt>
                <c:pt idx="6">
                  <c:v>0</c:v>
                </c:pt>
                <c:pt idx="7">
                  <c:v>9.6162591676933386E-3</c:v>
                </c:pt>
                <c:pt idx="8">
                  <c:v>3.7802536556846645E-3</c:v>
                </c:pt>
                <c:pt idx="9">
                  <c:v>5.7494909854311068E-4</c:v>
                </c:pt>
                <c:pt idx="10">
                  <c:v>3.6418263759275277E-3</c:v>
                </c:pt>
              </c:numCache>
            </c:numRef>
          </c:val>
          <c:extLst xmlns:c16r2="http://schemas.microsoft.com/office/drawing/2015/06/chart">
            <c:ext xmlns:c16="http://schemas.microsoft.com/office/drawing/2014/chart" uri="{C3380CC4-5D6E-409C-BE32-E72D297353CC}">
              <c16:uniqueId val="{00000009-C801-4CFF-8129-74FAF48F8F38}"/>
            </c:ext>
          </c:extLst>
        </c:ser>
        <c:ser>
          <c:idx val="7"/>
          <c:order val="7"/>
          <c:tx>
            <c:strRef>
              <c:f>'1'!$B$70</c:f>
              <c:strCache>
                <c:ptCount val="1"/>
                <c:pt idx="0">
                  <c:v>08. Имот од пожар и др.опасн.</c:v>
                </c:pt>
              </c:strCache>
            </c:strRef>
          </c:tx>
          <c:spPr>
            <a:solidFill>
              <a:schemeClr val="accent2">
                <a:lumMod val="60000"/>
              </a:schemeClr>
            </a:solidFill>
            <a:ln>
              <a:noFill/>
            </a:ln>
            <a:effectLst/>
          </c:spPr>
          <c:invertIfNegative val="0"/>
          <c:dLbls>
            <c:dLbl>
              <c:idx val="14"/>
              <c:delete val="1"/>
              <c:extLst xmlns:c16r2="http://schemas.microsoft.com/office/drawing/2015/06/chart">
                <c:ext xmlns:c16="http://schemas.microsoft.com/office/drawing/2014/chart" uri="{C3380CC4-5D6E-409C-BE32-E72D297353CC}">
                  <c16:uniqueId val="{0000000A-C801-4CFF-8129-74FAF48F8F38}"/>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'1'!$C$70:$M$70</c:f>
              <c:numCache>
                <c:formatCode>0%</c:formatCode>
                <c:ptCount val="11"/>
                <c:pt idx="0">
                  <c:v>0.1995578570005975</c:v>
                </c:pt>
                <c:pt idx="1">
                  <c:v>6.390090620711511E-2</c:v>
                </c:pt>
                <c:pt idx="2">
                  <c:v>9.4875799868997829E-2</c:v>
                </c:pt>
                <c:pt idx="3">
                  <c:v>7.6806123291182124E-2</c:v>
                </c:pt>
                <c:pt idx="4">
                  <c:v>0.14138569485472555</c:v>
                </c:pt>
                <c:pt idx="5">
                  <c:v>1.3095565203055449E-2</c:v>
                </c:pt>
                <c:pt idx="6">
                  <c:v>4.5219286298011441E-3</c:v>
                </c:pt>
                <c:pt idx="7">
                  <c:v>6.4655493174357745E-2</c:v>
                </c:pt>
                <c:pt idx="8">
                  <c:v>5.3886884712229022E-2</c:v>
                </c:pt>
                <c:pt idx="9">
                  <c:v>7.0349505754765743E-2</c:v>
                </c:pt>
                <c:pt idx="10">
                  <c:v>6.4907968012624995E-2</c:v>
                </c:pt>
              </c:numCache>
            </c:numRef>
          </c:val>
          <c:extLst xmlns:c16r2="http://schemas.microsoft.com/office/drawing/2015/06/chart">
            <c:ext xmlns:c16="http://schemas.microsoft.com/office/drawing/2014/chart" uri="{C3380CC4-5D6E-409C-BE32-E72D297353CC}">
              <c16:uniqueId val="{0000000B-C801-4CFF-8129-74FAF48F8F38}"/>
            </c:ext>
          </c:extLst>
        </c:ser>
        <c:ser>
          <c:idx val="8"/>
          <c:order val="8"/>
          <c:tx>
            <c:strRef>
              <c:f>'1'!$B$71</c:f>
              <c:strCache>
                <c:ptCount val="1"/>
                <c:pt idx="0">
                  <c:v>09. Имот останато</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'1'!$C$71:$M$71</c:f>
              <c:numCache>
                <c:formatCode>0%</c:formatCode>
                <c:ptCount val="11"/>
                <c:pt idx="0">
                  <c:v>0.30220274845648276</c:v>
                </c:pt>
                <c:pt idx="1">
                  <c:v>0.10191018055376998</c:v>
                </c:pt>
                <c:pt idx="2">
                  <c:v>0.1934801229404948</c:v>
                </c:pt>
                <c:pt idx="3">
                  <c:v>0.3968714569314909</c:v>
                </c:pt>
                <c:pt idx="4">
                  <c:v>4.4127604244686654E-2</c:v>
                </c:pt>
                <c:pt idx="5">
                  <c:v>7.1868989393856136E-2</c:v>
                </c:pt>
                <c:pt idx="6">
                  <c:v>2.7966948152183782E-3</c:v>
                </c:pt>
                <c:pt idx="7">
                  <c:v>0.12466409240869515</c:v>
                </c:pt>
                <c:pt idx="8">
                  <c:v>2.2641659856895143E-2</c:v>
                </c:pt>
                <c:pt idx="9">
                  <c:v>8.050869808315135E-2</c:v>
                </c:pt>
                <c:pt idx="10">
                  <c:v>3.7833265049088786E-2</c:v>
                </c:pt>
              </c:numCache>
            </c:numRef>
          </c:val>
          <c:extLst xmlns:c16r2="http://schemas.microsoft.com/office/drawing/2015/06/chart">
            <c:ext xmlns:c16="http://schemas.microsoft.com/office/drawing/2014/chart" uri="{C3380CC4-5D6E-409C-BE32-E72D297353CC}">
              <c16:uniqueId val="{0000000C-C801-4CFF-8129-74FAF48F8F38}"/>
            </c:ext>
          </c:extLst>
        </c:ser>
        <c:ser>
          <c:idx val="9"/>
          <c:order val="9"/>
          <c:tx>
            <c:strRef>
              <c:f>'1'!$B$72</c:f>
              <c:strCache>
                <c:ptCount val="1"/>
                <c:pt idx="0">
                  <c:v>10. АО (вкупно)</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'1'!$C$72:$M$72</c:f>
              <c:numCache>
                <c:formatCode>0%</c:formatCode>
                <c:ptCount val="11"/>
                <c:pt idx="0">
                  <c:v>0.25037641904003188</c:v>
                </c:pt>
                <c:pt idx="1">
                  <c:v>0.34393116294088277</c:v>
                </c:pt>
                <c:pt idx="2">
                  <c:v>0.38434020254950368</c:v>
                </c:pt>
                <c:pt idx="3">
                  <c:v>0.35875727075667996</c:v>
                </c:pt>
                <c:pt idx="4">
                  <c:v>0.25224248161973983</c:v>
                </c:pt>
                <c:pt idx="5">
                  <c:v>0.72998845963620373</c:v>
                </c:pt>
                <c:pt idx="6">
                  <c:v>0.89472441659856539</c:v>
                </c:pt>
                <c:pt idx="7">
                  <c:v>0.58577736251560675</c:v>
                </c:pt>
                <c:pt idx="8">
                  <c:v>0.64143397179093664</c:v>
                </c:pt>
                <c:pt idx="9">
                  <c:v>0.44245761728434135</c:v>
                </c:pt>
                <c:pt idx="10">
                  <c:v>0.36273728774980651</c:v>
                </c:pt>
              </c:numCache>
            </c:numRef>
          </c:val>
          <c:extLst xmlns:c16r2="http://schemas.microsoft.com/office/drawing/2015/06/chart">
            <c:ext xmlns:c16="http://schemas.microsoft.com/office/drawing/2014/chart" uri="{C3380CC4-5D6E-409C-BE32-E72D297353CC}">
              <c16:uniqueId val="{0000000D-C801-4CFF-8129-74FAF48F8F38}"/>
            </c:ext>
          </c:extLst>
        </c:ser>
        <c:ser>
          <c:idx val="10"/>
          <c:order val="10"/>
          <c:tx>
            <c:strRef>
              <c:f>'1'!$B$73</c:f>
              <c:strCache>
                <c:ptCount val="1"/>
                <c:pt idx="0">
                  <c:v>11. Одговорност воздухоплови</c:v>
                </c:pt>
              </c:strCache>
            </c:strRef>
          </c:tx>
          <c:spPr>
            <a:solidFill>
              <a:schemeClr val="accent5">
                <a:lumMod val="60000"/>
              </a:schemeClr>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'1'!$C$73:$M$73</c:f>
              <c:numCache>
                <c:formatCode>0%</c:formatCode>
                <c:ptCount val="11"/>
                <c:pt idx="4">
                  <c:v>1.496186133464357E-2</c:v>
                </c:pt>
                <c:pt idx="5">
                  <c:v>4.945870198384349E-5</c:v>
                </c:pt>
                <c:pt idx="8">
                  <c:v>1.9731728220357563E-3</c:v>
                </c:pt>
              </c:numCache>
            </c:numRef>
          </c:val>
          <c:extLst xmlns:c16r2="http://schemas.microsoft.com/office/drawing/2015/06/chart">
            <c:ext xmlns:c16="http://schemas.microsoft.com/office/drawing/2014/chart" uri="{C3380CC4-5D6E-409C-BE32-E72D297353CC}">
              <c16:uniqueId val="{0000000E-C801-4CFF-8129-74FAF48F8F38}"/>
            </c:ext>
          </c:extLst>
        </c:ser>
        <c:ser>
          <c:idx val="11"/>
          <c:order val="11"/>
          <c:tx>
            <c:strRef>
              <c:f>'1'!$B$74</c:f>
              <c:strCache>
                <c:ptCount val="1"/>
                <c:pt idx="0">
                  <c:v>12. Одговорност пловни објекти</c:v>
                </c:pt>
              </c:strCache>
            </c:strRef>
          </c:tx>
          <c:spPr>
            <a:solidFill>
              <a:schemeClr val="accent6">
                <a:lumMod val="60000"/>
              </a:schemeClr>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'1'!$C$74:$M$74</c:f>
              <c:numCache>
                <c:formatCode>0%</c:formatCode>
                <c:ptCount val="11"/>
                <c:pt idx="0">
                  <c:v>1.9916351324437363E-5</c:v>
                </c:pt>
                <c:pt idx="1">
                  <c:v>0</c:v>
                </c:pt>
                <c:pt idx="2">
                  <c:v>1.3565313106805524E-4</c:v>
                </c:pt>
                <c:pt idx="3">
                  <c:v>3.4751936334452633E-5</c:v>
                </c:pt>
                <c:pt idx="4">
                  <c:v>4.4939511417631867E-5</c:v>
                </c:pt>
                <c:pt idx="5">
                  <c:v>9.3421992636148814E-5</c:v>
                </c:pt>
                <c:pt idx="6">
                  <c:v>0</c:v>
                </c:pt>
                <c:pt idx="7">
                  <c:v>2.8939730943187174E-5</c:v>
                </c:pt>
                <c:pt idx="8">
                  <c:v>1.3287359070947852E-4</c:v>
                </c:pt>
                <c:pt idx="9">
                  <c:v>1.1604477218301316E-4</c:v>
                </c:pt>
                <c:pt idx="10">
                  <c:v>0</c:v>
                </c:pt>
              </c:numCache>
            </c:numRef>
          </c:val>
          <c:extLst xmlns:c16r2="http://schemas.microsoft.com/office/drawing/2015/06/chart">
            <c:ext xmlns:c16="http://schemas.microsoft.com/office/drawing/2014/chart" uri="{C3380CC4-5D6E-409C-BE32-E72D297353CC}">
              <c16:uniqueId val="{0000000F-C801-4CFF-8129-74FAF48F8F38}"/>
            </c:ext>
          </c:extLst>
        </c:ser>
        <c:ser>
          <c:idx val="12"/>
          <c:order val="12"/>
          <c:tx>
            <c:strRef>
              <c:f>'1'!$B$75</c:f>
              <c:strCache>
                <c:ptCount val="1"/>
                <c:pt idx="0">
                  <c:v>13. Општа одговорност</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'1'!$C$75:$M$75</c:f>
              <c:numCache>
                <c:formatCode>0%</c:formatCode>
                <c:ptCount val="11"/>
                <c:pt idx="0">
                  <c:v>4.8245369448317067E-2</c:v>
                </c:pt>
                <c:pt idx="1">
                  <c:v>4.0302447745843434E-2</c:v>
                </c:pt>
                <c:pt idx="2">
                  <c:v>1.9084457639402971E-2</c:v>
                </c:pt>
                <c:pt idx="3">
                  <c:v>5.7036615508920391E-3</c:v>
                </c:pt>
                <c:pt idx="4">
                  <c:v>9.0349389721434942E-2</c:v>
                </c:pt>
                <c:pt idx="5">
                  <c:v>1.806891245809749E-2</c:v>
                </c:pt>
                <c:pt idx="6">
                  <c:v>0</c:v>
                </c:pt>
                <c:pt idx="7">
                  <c:v>3.9920291712487906E-2</c:v>
                </c:pt>
                <c:pt idx="8">
                  <c:v>2.8667477195569994E-2</c:v>
                </c:pt>
                <c:pt idx="9">
                  <c:v>5.3918620966125479E-2</c:v>
                </c:pt>
                <c:pt idx="10">
                  <c:v>1.2890547943126811E-2</c:v>
                </c:pt>
              </c:numCache>
            </c:numRef>
          </c:val>
          <c:extLst xmlns:c16r2="http://schemas.microsoft.com/office/drawing/2015/06/chart">
            <c:ext xmlns:c16="http://schemas.microsoft.com/office/drawing/2014/chart" uri="{C3380CC4-5D6E-409C-BE32-E72D297353CC}">
              <c16:uniqueId val="{00000010-C801-4CFF-8129-74FAF48F8F38}"/>
            </c:ext>
          </c:extLst>
        </c:ser>
        <c:ser>
          <c:idx val="13"/>
          <c:order val="13"/>
          <c:tx>
            <c:strRef>
              <c:f>'1'!$B$76</c:f>
              <c:strCache>
                <c:ptCount val="1"/>
                <c:pt idx="0">
                  <c:v>14. Кредити </c:v>
                </c:pt>
              </c:strCache>
            </c:strRef>
          </c:tx>
          <c:spPr>
            <a:solidFill>
              <a:schemeClr val="accent2">
                <a:lumMod val="80000"/>
                <a:lumOff val="20000"/>
              </a:schemeClr>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'1'!$C$76:$M$76</c:f>
              <c:numCache>
                <c:formatCode>0%</c:formatCode>
                <c:ptCount val="11"/>
              </c:numCache>
            </c:numRef>
          </c:val>
          <c:extLst xmlns:c16r2="http://schemas.microsoft.com/office/drawing/2015/06/chart">
            <c:ext xmlns:c16="http://schemas.microsoft.com/office/drawing/2014/chart" uri="{C3380CC4-5D6E-409C-BE32-E72D297353CC}">
              <c16:uniqueId val="{00000011-C801-4CFF-8129-74FAF48F8F38}"/>
            </c:ext>
          </c:extLst>
        </c:ser>
        <c:ser>
          <c:idx val="14"/>
          <c:order val="14"/>
          <c:tx>
            <c:strRef>
              <c:f>'1'!$B$77</c:f>
              <c:strCache>
                <c:ptCount val="1"/>
                <c:pt idx="0">
                  <c:v>15. Гаранции</c:v>
                </c:pt>
              </c:strCache>
            </c:strRef>
          </c:tx>
          <c:spPr>
            <a:solidFill>
              <a:schemeClr val="accent3">
                <a:lumMod val="80000"/>
                <a:lumOff val="20000"/>
              </a:schemeClr>
            </a:solidFill>
            <a:ln>
              <a:noFill/>
            </a:ln>
            <a:effectLst/>
          </c:spPr>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'1'!$C$77:$M$77</c:f>
              <c:numCache>
                <c:formatCode>0%</c:formatCode>
                <c:ptCount val="11"/>
                <c:pt idx="0">
                  <c:v>0</c:v>
                </c:pt>
                <c:pt idx="1">
                  <c:v>1.195918330737194E-5</c:v>
                </c:pt>
                <c:pt idx="2">
                  <c:v>3.1006429958412624E-5</c:v>
                </c:pt>
                <c:pt idx="3">
                  <c:v>0</c:v>
                </c:pt>
                <c:pt idx="5">
                  <c:v>0</c:v>
                </c:pt>
                <c:pt idx="8">
                  <c:v>8.6367833961161056E-5</c:v>
                </c:pt>
              </c:numCache>
            </c:numRef>
          </c:val>
          <c:extLst xmlns:c16r2="http://schemas.microsoft.com/office/drawing/2015/06/chart">
            <c:ext xmlns:c16="http://schemas.microsoft.com/office/drawing/2014/chart" uri="{C3380CC4-5D6E-409C-BE32-E72D297353CC}">
              <c16:uniqueId val="{00000012-C801-4CFF-8129-74FAF48F8F38}"/>
            </c:ext>
          </c:extLst>
        </c:ser>
        <c:ser>
          <c:idx val="15"/>
          <c:order val="15"/>
          <c:tx>
            <c:strRef>
              <c:f>'1'!$B$78</c:f>
              <c:strCache>
                <c:ptCount val="1"/>
                <c:pt idx="0">
                  <c:v>16. Финансиски загуби</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'1'!$C$78:$M$78</c:f>
              <c:numCache>
                <c:formatCode>0%</c:formatCode>
                <c:ptCount val="11"/>
                <c:pt idx="0">
                  <c:v>2.3819956184027084E-3</c:v>
                </c:pt>
                <c:pt idx="1">
                  <c:v>1.9619040215743667E-2</c:v>
                </c:pt>
                <c:pt idx="2">
                  <c:v>9.9956978578432699E-3</c:v>
                </c:pt>
                <c:pt idx="3">
                  <c:v>0</c:v>
                </c:pt>
                <c:pt idx="4">
                  <c:v>2.576531987944227E-4</c:v>
                </c:pt>
                <c:pt idx="5">
                  <c:v>0</c:v>
                </c:pt>
                <c:pt idx="6">
                  <c:v>0</c:v>
                </c:pt>
                <c:pt idx="7">
                  <c:v>6.763628546150602E-3</c:v>
                </c:pt>
                <c:pt idx="8">
                  <c:v>0</c:v>
                </c:pt>
                <c:pt idx="9">
                  <c:v>1.033853424903208E-3</c:v>
                </c:pt>
                <c:pt idx="10">
                  <c:v>3.6797620673434395E-4</c:v>
                </c:pt>
              </c:numCache>
            </c:numRef>
          </c:val>
          <c:extLst xmlns:c16r2="http://schemas.microsoft.com/office/drawing/2015/06/chart">
            <c:ext xmlns:c16="http://schemas.microsoft.com/office/drawing/2014/chart" uri="{C3380CC4-5D6E-409C-BE32-E72D297353CC}">
              <c16:uniqueId val="{00000013-C801-4CFF-8129-74FAF48F8F38}"/>
            </c:ext>
          </c:extLst>
        </c:ser>
        <c:ser>
          <c:idx val="16"/>
          <c:order val="16"/>
          <c:tx>
            <c:strRef>
              <c:f>'1'!$B$79</c:f>
              <c:strCache>
                <c:ptCount val="1"/>
                <c:pt idx="0">
                  <c:v>17. Правна заштита</c:v>
                </c:pt>
              </c:strCache>
            </c:strRef>
          </c:tx>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'1'!$C$79:$M$79</c:f>
              <c:numCache>
                <c:formatCode>0%</c:formatCode>
                <c:ptCount val="11"/>
              </c:numCache>
            </c:numRef>
          </c:val>
          <c:extLst xmlns:c16r2="http://schemas.microsoft.com/office/drawing/2015/06/chart">
            <c:ext xmlns:c16="http://schemas.microsoft.com/office/drawing/2014/chart" uri="{C3380CC4-5D6E-409C-BE32-E72D297353CC}">
              <c16:uniqueId val="{00000014-C801-4CFF-8129-74FAF48F8F38}"/>
            </c:ext>
          </c:extLst>
        </c:ser>
        <c:ser>
          <c:idx val="17"/>
          <c:order val="17"/>
          <c:tx>
            <c:strRef>
              <c:f>'1'!$B$80</c:f>
              <c:strCache>
                <c:ptCount val="1"/>
                <c:pt idx="0">
                  <c:v>18. Туристичка помош</c:v>
                </c:pt>
              </c:strCache>
            </c:strRef>
          </c:tx>
          <c:invertIfNegative val="0"/>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'1'!$C$80:$M$80</c:f>
              <c:numCache>
                <c:formatCode>0%</c:formatCode>
                <c:ptCount val="11"/>
                <c:pt idx="0">
                  <c:v>6.6241784505078668E-3</c:v>
                </c:pt>
                <c:pt idx="1">
                  <c:v>2.4283121705618724E-2</c:v>
                </c:pt>
                <c:pt idx="2">
                  <c:v>1.8115506703202576E-2</c:v>
                </c:pt>
                <c:pt idx="3">
                  <c:v>4.2093282885105757E-3</c:v>
                </c:pt>
                <c:pt idx="4">
                  <c:v>1.6828349042189213E-2</c:v>
                </c:pt>
                <c:pt idx="5">
                  <c:v>6.0229708193658294E-3</c:v>
                </c:pt>
                <c:pt idx="6">
                  <c:v>1.7070734586397893E-3</c:v>
                </c:pt>
                <c:pt idx="7">
                  <c:v>8.7191275084545355E-3</c:v>
                </c:pt>
                <c:pt idx="8">
                  <c:v>1.4748968568752118E-2</c:v>
                </c:pt>
                <c:pt idx="9">
                  <c:v>9.4260003586838417E-3</c:v>
                </c:pt>
                <c:pt idx="10">
                  <c:v>7.4467762249434757E-3</c:v>
                </c:pt>
              </c:numCache>
            </c:numRef>
          </c:val>
          <c:extLst xmlns:c16r2="http://schemas.microsoft.com/office/drawing/2015/06/chart">
            <c:ext xmlns:c16="http://schemas.microsoft.com/office/drawing/2014/chart" uri="{C3380CC4-5D6E-409C-BE32-E72D297353CC}">
              <c16:uniqueId val="{00000015-C801-4CFF-8129-74FAF48F8F38}"/>
            </c:ext>
          </c:extLst>
        </c:ser>
        <c:ser>
          <c:idx val="18"/>
          <c:order val="18"/>
          <c:tx>
            <c:strRef>
              <c:f>'1'!$B$81</c:f>
              <c:strCache>
                <c:ptCount val="1"/>
                <c:pt idx="0">
                  <c:v>19. Живот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'1'!$C$81:$R$81</c:f>
              <c:numCache>
                <c:formatCode>0%</c:formatCode>
                <c:ptCount val="16"/>
                <c:pt idx="11">
                  <c:v>0.84589940718189816</c:v>
                </c:pt>
                <c:pt idx="12">
                  <c:v>0.90542340982567948</c:v>
                </c:pt>
                <c:pt idx="13">
                  <c:v>0.44312231234010124</c:v>
                </c:pt>
                <c:pt idx="14">
                  <c:v>0.7333477314039919</c:v>
                </c:pt>
                <c:pt idx="15">
                  <c:v>0.91402644604385352</c:v>
                </c:pt>
              </c:numCache>
            </c:numRef>
          </c:val>
          <c:extLst xmlns:c16r2="http://schemas.microsoft.com/office/drawing/2015/06/chart">
            <c:ext xmlns:c16="http://schemas.microsoft.com/office/drawing/2014/chart" uri="{C3380CC4-5D6E-409C-BE32-E72D297353CC}">
              <c16:uniqueId val="{00000016-C801-4CFF-8129-74FAF48F8F38}"/>
            </c:ext>
          </c:extLst>
        </c:ser>
        <c:ser>
          <c:idx val="19"/>
          <c:order val="19"/>
          <c:tx>
            <c:strRef>
              <c:f>'1'!$B$82</c:f>
              <c:strCache>
                <c:ptCount val="1"/>
                <c:pt idx="0">
                  <c:v>20. Брак или породување</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'1'!$C$82:$R$82</c:f>
              <c:numCache>
                <c:formatCode>0%</c:formatCode>
                <c:ptCount val="16"/>
                <c:pt idx="14">
                  <c:v>0</c:v>
                </c:pt>
              </c:numCache>
            </c:numRef>
          </c:val>
          <c:extLst xmlns:c16r2="http://schemas.microsoft.com/office/drawing/2015/06/chart">
            <c:ext xmlns:c16="http://schemas.microsoft.com/office/drawing/2014/chart" uri="{C3380CC4-5D6E-409C-BE32-E72D297353CC}">
              <c16:uniqueId val="{00000017-C801-4CFF-8129-74FAF48F8F38}"/>
            </c:ext>
          </c:extLst>
        </c:ser>
        <c:ser>
          <c:idx val="20"/>
          <c:order val="20"/>
          <c:tx>
            <c:strRef>
              <c:f>'1'!$B$83</c:f>
              <c:strCache>
                <c:ptCount val="1"/>
                <c:pt idx="0">
                  <c:v>21. Oсигурување на живот кога инвестициониот ризик е на товар на осигуреникот</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'[3]1'!$C$62:$R$62</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'1'!$C$83:$R$83</c:f>
              <c:numCache>
                <c:formatCode>0%</c:formatCode>
                <c:ptCount val="16"/>
                <c:pt idx="11">
                  <c:v>0.15410059281810182</c:v>
                </c:pt>
                <c:pt idx="12">
                  <c:v>9.457659017432056E-2</c:v>
                </c:pt>
                <c:pt idx="13">
                  <c:v>0.55687768765989876</c:v>
                </c:pt>
                <c:pt idx="14">
                  <c:v>0.26665226859600816</c:v>
                </c:pt>
                <c:pt idx="15">
                  <c:v>8.5973553956146434E-2</c:v>
                </c:pt>
              </c:numCache>
            </c:numRef>
          </c:val>
          <c:extLst xmlns:c16r2="http://schemas.microsoft.com/office/drawing/2015/06/chart">
            <c:ext xmlns:c16="http://schemas.microsoft.com/office/drawing/2014/chart" uri="{C3380CC4-5D6E-409C-BE32-E72D297353CC}">
              <c16:uniqueId val="{00000018-C801-4CFF-8129-74FAF48F8F38}"/>
            </c:ext>
          </c:extLst>
        </c:ser>
        <c:dLbls>
          <c:showLegendKey val="0"/>
          <c:showVal val="0"/>
          <c:showCatName val="0"/>
          <c:showSerName val="0"/>
          <c:showPercent val="0"/>
          <c:showBubbleSize val="0"/>
        </c:dLbls>
        <c:gapWidth val="150"/>
        <c:overlap val="100"/>
        <c:axId val="550233576"/>
        <c:axId val="550233184"/>
      </c:barChart>
      <c:catAx>
        <c:axId val="550233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50233184"/>
        <c:crosses val="autoZero"/>
        <c:auto val="1"/>
        <c:lblAlgn val="ctr"/>
        <c:lblOffset val="100"/>
        <c:noMultiLvlLbl val="0"/>
      </c:catAx>
      <c:valAx>
        <c:axId val="5502331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5023357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'9'!$A$58</c:f>
              <c:strCache>
                <c:ptCount val="1"/>
                <c:pt idx="0">
                  <c:v>Држава</c:v>
                </c:pt>
              </c:strCache>
            </c:strRef>
          </c:tx>
          <c:spPr>
            <a:solidFill>
              <a:schemeClr val="accent5"/>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'9'!$B$58:$Q$58</c:f>
              <c:numCache>
                <c:formatCode>0.0%</c:formatCode>
                <c:ptCount val="16"/>
                <c:pt idx="0">
                  <c:v>1.8957388653485052E-3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'9'!$A$57</c:f>
              <c:strCache>
                <c:ptCount val="1"/>
                <c:pt idx="0">
                  <c:v>Домашни физички лица</c:v>
                </c:pt>
              </c:strCache>
            </c:strRef>
          </c:tx>
          <c:spPr>
            <a:solidFill>
              <a:schemeClr val="accent4"/>
            </a:solidFill>
            <a:ln>
              <a:noFill/>
            </a:ln>
            <a:effectLst/>
            <a:sp3d/>
          </c:spPr>
          <c:invertIfNegative val="0"/>
          <c:dLbls>
            <c:dLbl>
              <c:idx val="0"/>
              <c:layout>
                <c:manualLayout>
                  <c:x val="1.4612482312576057E-2"/>
                  <c:y val="-4.221286510309212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15:layout/>
                </c:ext>
              </c:extLst>
            </c:dLbl>
            <c:dLbl>
              <c:idx val="1"/>
              <c:layout>
                <c:manualLayout>
                  <c:x val="3.3580633272689503E-3"/>
                  <c:y val="-3.90511881202015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15:layout/>
                </c:ext>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15:layout/>
                </c:ext>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15:layout/>
                </c:ext>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3.1982109995091867E-3"/>
                  <c:y val="-0.12817016856850114"/>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131-41DD-8086-EB1D39FB8909}"/>
                </c:ext>
                <c:ext xmlns:c15="http://schemas.microsoft.com/office/drawing/2012/chart" uri="{CE6537A1-D6FC-4f65-9D91-7224C49458BB}">
                  <c15:layout/>
                </c:ext>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15:layout/>
                </c:ext>
              </c:extLst>
            </c:dLbl>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chemeClr val="lt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'9'!$B$57:$Q$57</c:f>
              <c:numCache>
                <c:formatCode>0.0%</c:formatCode>
                <c:ptCount val="16"/>
                <c:pt idx="0">
                  <c:v>3.3388194184899835E-2</c:v>
                </c:pt>
                <c:pt idx="1">
                  <c:v>0.18508241393061278</c:v>
                </c:pt>
                <c:pt idx="2">
                  <c:v>7.966823092873514E-3</c:v>
                </c:pt>
                <c:pt idx="3">
                  <c:v>5.6578947368421057E-3</c:v>
                </c:pt>
                <c:pt idx="4">
                  <c:v>0</c:v>
                </c:pt>
                <c:pt idx="5">
                  <c:v>0</c:v>
                </c:pt>
                <c:pt idx="6">
                  <c:v>0</c:v>
                </c:pt>
                <c:pt idx="7">
                  <c:v>0</c:v>
                </c:pt>
                <c:pt idx="8">
                  <c:v>0.89247466106466844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'9'!$A$56</c:f>
              <c:strCache>
                <c:ptCount val="1"/>
                <c:pt idx="0">
                  <c:v>Домашни финансиски институции</c:v>
                </c:pt>
              </c:strCache>
            </c:strRef>
          </c:tx>
          <c:spPr>
            <a:solidFill>
              <a:schemeClr val="accent3"/>
            </a:solidFill>
            <a:ln>
              <a:noFill/>
            </a:ln>
            <a:effectLst/>
            <a:sp3d/>
          </c:spPr>
          <c:invertIfNegative val="0"/>
          <c:dLbls>
            <c:dLbl>
              <c:idx val="0"/>
              <c:layout>
                <c:manualLayout>
                  <c:x val="-8.2158015481545912E-3"/>
                  <c:y val="2.85204991087344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131-41DD-8086-EB1D39FB8909}"/>
                </c:ext>
                <c:ext xmlns:c15="http://schemas.microsoft.com/office/drawing/2012/chart" uri="{CE6537A1-D6FC-4f65-9D91-7224C49458BB}">
                  <c15:layout/>
                </c:ext>
              </c:extLst>
            </c:dLbl>
            <c:dLbl>
              <c:idx val="1"/>
              <c:layout>
                <c:manualLayout>
                  <c:x val="-1.4788442786678265E-2"/>
                  <c:y val="8.912655971479500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131-41DD-8086-EB1D39FB8909}"/>
                </c:ext>
                <c:ext xmlns:c15="http://schemas.microsoft.com/office/drawing/2012/chart" uri="{CE6537A1-D6FC-4f65-9D91-7224C49458BB}">
                  <c15:layout/>
                </c:ext>
              </c:extLst>
            </c:dLbl>
            <c:dLbl>
              <c:idx val="3"/>
              <c:layout>
                <c:manualLayout>
                  <c:x val="4.1079007740772956E-3"/>
                  <c:y val="-4.27807486631016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131-41DD-8086-EB1D39FB8909}"/>
                </c:ext>
                <c:ext xmlns:c15="http://schemas.microsoft.com/office/drawing/2012/chart" uri="{CE6537A1-D6FC-4f65-9D91-7224C49458BB}">
                  <c15:layout/>
                </c:ext>
              </c:extLst>
            </c:dLbl>
            <c:dLbl>
              <c:idx val="4"/>
              <c:layout>
                <c:manualLayout>
                  <c:x val="1.2323702322231888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131-41DD-8086-EB1D39FB8909}"/>
                </c:ext>
                <c:ext xmlns:c15="http://schemas.microsoft.com/office/drawing/2012/chart" uri="{CE6537A1-D6FC-4f65-9D91-7224C49458BB}">
                  <c15:layout/>
                </c:ext>
              </c:extLst>
            </c:dLbl>
            <c:dLbl>
              <c:idx val="8"/>
              <c:layout>
                <c:manualLayout>
                  <c:x val="2.0539503870386479E-2"/>
                  <c:y val="-8.169840261831011E-18"/>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131-41DD-8086-EB1D39FB8909}"/>
                </c:ext>
                <c:ext xmlns:c15="http://schemas.microsoft.com/office/drawing/2012/chart" uri="{CE6537A1-D6FC-4f65-9D91-7224C49458BB}">
                  <c15:layout/>
                </c:ext>
              </c:extLst>
            </c:dLbl>
            <c:dLbl>
              <c:idx val="9"/>
              <c:layout>
                <c:manualLayout>
                  <c:x val="-1.6431603096309182E-2"/>
                  <c:y val="-3.5650623885918001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131-41DD-8086-EB1D39FB8909}"/>
                </c:ext>
                <c:ext xmlns:c15="http://schemas.microsoft.com/office/drawing/2012/chart" uri="{CE6537A1-D6FC-4f65-9D91-7224C49458BB}">
                  <c15:layout/>
                </c:ext>
              </c:extLst>
            </c:dLbl>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'9'!$B$56:$Q$56</c:f>
              <c:numCache>
                <c:formatCode>0.0%</c:formatCode>
                <c:ptCount val="16"/>
                <c:pt idx="0">
                  <c:v>1.1527533242974284E-3</c:v>
                </c:pt>
                <c:pt idx="1">
                  <c:v>0</c:v>
                </c:pt>
                <c:pt idx="2">
                  <c:v>0</c:v>
                </c:pt>
                <c:pt idx="3">
                  <c:v>0</c:v>
                </c:pt>
                <c:pt idx="4">
                  <c:v>0</c:v>
                </c:pt>
                <c:pt idx="5">
                  <c:v>0</c:v>
                </c:pt>
                <c:pt idx="6">
                  <c:v>0</c:v>
                </c:pt>
                <c:pt idx="7">
                  <c:v>0</c:v>
                </c:pt>
                <c:pt idx="8">
                  <c:v>0</c:v>
                </c:pt>
                <c:pt idx="9">
                  <c:v>1</c:v>
                </c:pt>
                <c:pt idx="10">
                  <c:v>8.2538171246599998E-2</c:v>
                </c:pt>
                <c:pt idx="11">
                  <c:v>5.0000002715446953E-2</c:v>
                </c:pt>
                <c:pt idx="12">
                  <c:v>0</c:v>
                </c:pt>
                <c:pt idx="13">
                  <c:v>0</c:v>
                </c:pt>
                <c:pt idx="14">
                  <c:v>0</c:v>
                </c:pt>
                <c:pt idx="15">
                  <c:v>0.20035696753155977</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'9'!$A$54</c:f>
              <c:strCache>
                <c:ptCount val="1"/>
                <c:pt idx="0">
                  <c:v>Странски физички лица</c:v>
                </c:pt>
              </c:strCache>
            </c:strRef>
          </c:tx>
          <c:spPr>
            <a:solidFill>
              <a:schemeClr val="accent2"/>
            </a:solidFill>
            <a:ln>
              <a:noFill/>
            </a:ln>
            <a:effectLst/>
            <a:sp3d/>
          </c:spPr>
          <c:invertIfNegative val="0"/>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'9'!$B$54:$Q$54</c:f>
              <c:numCache>
                <c:formatCode>0.0%</c:formatCode>
                <c:ptCount val="16"/>
                <c:pt idx="0">
                  <c:v>1.9475227060884288E-3</c:v>
                </c:pt>
                <c:pt idx="1">
                  <c:v>9.4709557357437193E-4</c:v>
                </c:pt>
                <c:pt idx="2">
                  <c:v>0</c:v>
                </c:pt>
                <c:pt idx="3">
                  <c:v>6.0789473684210518E-2</c:v>
                </c:pt>
                <c:pt idx="4">
                  <c:v>0</c:v>
                </c:pt>
                <c:pt idx="5">
                  <c:v>0</c:v>
                </c:pt>
                <c:pt idx="6">
                  <c:v>0</c:v>
                </c:pt>
                <c:pt idx="7">
                  <c:v>0</c:v>
                </c:pt>
                <c:pt idx="8">
                  <c:v>6.3117230476025465E-2</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'9'!$A$53</c:f>
              <c:strCache>
                <c:ptCount val="1"/>
                <c:pt idx="0">
                  <c:v>Странски финансиски институции</c:v>
                </c:pt>
              </c:strCache>
            </c:strRef>
          </c:tx>
          <c:spPr>
            <a:solidFill>
              <a:schemeClr val="accent6">
                <a:lumMod val="60000"/>
                <a:lumOff val="40000"/>
              </a:schemeClr>
            </a:solidFill>
            <a:ln>
              <a:noFill/>
            </a:ln>
            <a:effectLst/>
            <a:sp3d/>
          </c:spPr>
          <c:invertIfNegative val="0"/>
          <c:dLbls>
            <c:dLbl>
              <c:idx val="8"/>
              <c:layout>
                <c:manualLayout>
                  <c:x val="-1.8896343560755563E-2"/>
                  <c:y val="3.921568627450980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131-41DD-8086-EB1D39FB8909}"/>
                </c:ext>
                <c:ext xmlns:c15="http://schemas.microsoft.com/office/drawing/2012/chart" uri="{CE6537A1-D6FC-4f65-9D91-7224C49458BB}">
                  <c15:layout/>
                </c:ext>
              </c:extLst>
            </c:dLbl>
            <c:dLbl>
              <c:idx val="9"/>
              <c:layout>
                <c:manualLayout>
                  <c:x val="1.6431603096309184E-3"/>
                  <c:y val="-3.565062388591800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131-41DD-8086-EB1D39FB8909}"/>
                </c:ext>
                <c:ext xmlns:c15="http://schemas.microsoft.com/office/drawing/2012/chart" uri="{CE6537A1-D6FC-4f65-9D91-7224C49458BB}">
                  <c15:layout/>
                </c:ext>
              </c:extLst>
            </c:dLbl>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atMod val="105000"/>
                  </a:scheme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chemeClr val="dk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('9'!$B$4:$L$4,'9'!$N$4:$R$4)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 полиса</c:v>
                </c:pt>
                <c:pt idx="9">
                  <c:v>Халк</c:v>
                </c:pt>
                <c:pt idx="10">
                  <c:v>Кроациjа</c:v>
                </c:pt>
                <c:pt idx="11">
                  <c:v>Кроациа</c:v>
                </c:pt>
                <c:pt idx="12">
                  <c:v>Граве</c:v>
                </c:pt>
                <c:pt idx="13">
                  <c:v>Винер</c:v>
                </c:pt>
                <c:pt idx="14">
                  <c:v>Уника</c:v>
                </c:pt>
                <c:pt idx="15">
                  <c:v>Триглав</c:v>
                </c:pt>
              </c:strCache>
            </c:strRef>
          </c:cat>
          <c:val>
            <c:numRef>
              <c:f>'9'!$B$53:$Q$53</c:f>
              <c:numCache>
                <c:formatCode>0.0%</c:formatCode>
                <c:ptCount val="16"/>
                <c:pt idx="0">
                  <c:v>0.94258635518311218</c:v>
                </c:pt>
                <c:pt idx="1">
                  <c:v>0.81397049049581294</c:v>
                </c:pt>
                <c:pt idx="2">
                  <c:v>0.93861180835970759</c:v>
                </c:pt>
                <c:pt idx="3">
                  <c:v>0.9335526315789473</c:v>
                </c:pt>
                <c:pt idx="4">
                  <c:v>1</c:v>
                </c:pt>
                <c:pt idx="5">
                  <c:v>1</c:v>
                </c:pt>
                <c:pt idx="6">
                  <c:v>1</c:v>
                </c:pt>
                <c:pt idx="7">
                  <c:v>1</c:v>
                </c:pt>
                <c:pt idx="8">
                  <c:v>4.4408108459306102E-2</c:v>
                </c:pt>
                <c:pt idx="9">
                  <c:v>0</c:v>
                </c:pt>
                <c:pt idx="10">
                  <c:v>0.91746182875339999</c:v>
                </c:pt>
                <c:pt idx="11">
                  <c:v>0.94999999728455309</c:v>
                </c:pt>
                <c:pt idx="12">
                  <c:v>1</c:v>
                </c:pt>
                <c:pt idx="13">
                  <c:v>1</c:v>
                </c:pt>
                <c:pt idx="14">
                  <c:v>1</c:v>
                </c:pt>
                <c:pt idx="15">
                  <c:v>0.79964303246844026</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'9'!$A$52</c:f>
              <c:strCache>
                <c:ptCount val="1"/>
                <c:pt idx="0">
                  <c:v>Странски нефинансиски правни лица</c:v>
                </c:pt>
              </c:strCache>
            </c:strRef>
          </c:tx>
          <c:spPr>
            <a:solidFill>
              <a:schemeClr val="accent6"/>
            </a:solidFill>
            <a:ln>
              <a:noFill/>
            </a:ln>
            <a:effectLst/>
            <a:sp3d/>
          </c:spPr>
          <c:invertIfNegative val="0"/>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'9'!$A$55</c:f>
              <c:strCache>
                <c:ptCount val="1"/>
                <c:pt idx="0">
                  <c:v>Домашни нефинансиски правни лица</c:v>
                </c:pt>
              </c:strCache>
            </c:strRef>
          </c:tx>
          <c:spPr>
            <a:solidFill>
              <a:schemeClr val="accent1">
                <a:lumMod val="20000"/>
                <a:lumOff val="80000"/>
              </a:schemeClr>
            </a:solidFill>
            <a:ln>
              <a:noFill/>
            </a:ln>
            <a:effectLst/>
            <a:sp3d/>
          </c:spPr>
          <c:invertIfNegative val="0"/>
          <c:dLbls>
            <c:spPr>
              <a:gradFill rotWithShape="1">
                <a:gsLst>
                  <a:gs pos="0">
                    <a:schemeClr val="dk1">
                      <a:tint val="50000"/>
                      <a:satMod val="300000"/>
                    </a:schemeClr>
                  </a:gs>
                  <a:gs pos="35000">
                    <a:schemeClr val="dk1">
                      <a:tint val="37000"/>
                      <a:satMod val="300000"/>
                    </a:schemeClr>
                  </a:gs>
                  <a:gs pos="100000">
                    <a:schemeClr val="dk1">
                      <a:tint val="15000"/>
                      <a:satMod val="350000"/>
                    </a:schemeClr>
                  </a:gs>
                </a:gsLst>
                <a:lin ang="16200000" scaled="1"/>
              </a:gradFill>
              <a:ln w="9525" cap="flat" cmpd="sng" algn="ctr">
                <a:solidFill>
                  <a:schemeClr val="dk1">
                    <a:shade val="95000"/>
                    <a:satMod val="105000"/>
                  </a:scheme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val>
            <c:numRef>
              <c:f>'9'!$B$55:$Q$55</c:f>
              <c:numCache>
                <c:formatCode>0.0%</c:formatCode>
                <c:ptCount val="16"/>
                <c:pt idx="0">
                  <c:v>1.9029435736253642E-2</c:v>
                </c:pt>
                <c:pt idx="1">
                  <c:v>0</c:v>
                </c:pt>
                <c:pt idx="2">
                  <c:v>5.3421368547418968E-2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50231616"/>
        <c:axId val="550232792"/>
        <c:axId val="0"/>
      </c:bar3DChart>
      <c:catAx>
        <c:axId val="55023161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50232792"/>
        <c:crosses val="autoZero"/>
        <c:auto val="1"/>
        <c:lblAlgn val="ctr"/>
        <c:lblOffset val="100"/>
        <c:noMultiLvlLbl val="0"/>
      </c:catAx>
      <c:valAx>
        <c:axId val="5502327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50231616"/>
        <c:crosses val="autoZero"/>
        <c:crossBetween val="between"/>
      </c:valAx>
      <c:spPr>
        <a:noFill/>
        <a:ln w="25400">
          <a:noFill/>
        </a:ln>
      </c:spPr>
    </c:plotArea>
    <c:legend>
      <c:legendPos val="b"/>
      <c:layout>
        <c:manualLayout>
          <c:xMode val="edge"/>
          <c:yMode val="edge"/>
          <c:x val="2.6032079323417907E-2"/>
          <c:y val="0.8151219279408255"/>
          <c:w val="0.89999995031420232"/>
          <c:h val="6.446671438797423E-2"/>
        </c:manualLayout>
      </c:layout>
      <c:overlay val="0"/>
      <c:spPr>
        <a:noFill/>
        <a:ln>
          <a:noFill/>
        </a:ln>
        <a:effectLst>
          <a:outerShdw blurRad="50800" dist="50800" dir="5400000" sx="13000" sy="13000" algn="ctr" rotWithShape="0">
            <a:srgbClr val="000000">
              <a:alpha val="43137"/>
            </a:srgbClr>
          </a:outerShdw>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Потребно ниво на Маргина на солвентност</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15:layout/>
                </c:ext>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15:layout/>
                </c:ext>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15:layout/>
                </c:ext>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15:layout/>
                </c:ext>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15:layout/>
                </c:ext>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15:layout/>
                </c:ext>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15:layout/>
                </c:ext>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15:layout/>
                </c:ext>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15:layout/>
                </c:ext>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15:layout/>
                </c:ext>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15:layout/>
                </c:ext>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15:layout/>
                </c:ext>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('12'!$B$6:$L$6,'12'!$N$6:$R$6)</c:f>
              <c:numCache>
                <c:formatCode>#,##0</c:formatCode>
                <c:ptCount val="16"/>
                <c:pt idx="0">
                  <c:v>90558</c:v>
                </c:pt>
                <c:pt idx="1">
                  <c:v>187036</c:v>
                </c:pt>
                <c:pt idx="2">
                  <c:v>154584</c:v>
                </c:pt>
                <c:pt idx="3">
                  <c:v>130626</c:v>
                </c:pt>
                <c:pt idx="4">
                  <c:v>187004</c:v>
                </c:pt>
                <c:pt idx="5">
                  <c:v>75716</c:v>
                </c:pt>
                <c:pt idx="6">
                  <c:v>63431</c:v>
                </c:pt>
                <c:pt idx="7">
                  <c:v>177021</c:v>
                </c:pt>
                <c:pt idx="8">
                  <c:v>108353</c:v>
                </c:pt>
                <c:pt idx="9">
                  <c:v>113980</c:v>
                </c:pt>
                <c:pt idx="10">
                  <c:v>136394</c:v>
                </c:pt>
                <c:pt idx="11">
                  <c:v>192961</c:v>
                </c:pt>
                <c:pt idx="12">
                  <c:v>149471</c:v>
                </c:pt>
                <c:pt idx="13">
                  <c:v>64034</c:v>
                </c:pt>
                <c:pt idx="14">
                  <c:v>59108</c:v>
                </c:pt>
                <c:pt idx="15">
                  <c:v>30430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Вкупен капитал</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15:layout/>
                </c:ext>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15:layout/>
                </c:ext>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15:layout/>
                </c:ext>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15:layout/>
                </c:ext>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15:layout/>
                </c:ext>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15:layout/>
                </c:ext>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15:layout/>
                </c:ext>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15:layout/>
                </c:ext>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0"/>
              </c:ext>
            </c:extLst>
          </c:dLbls>
          <c:cat>
            <c:strRef>
              <c:f>('12'!$B$4:$L$4,'12'!$N$4:$R$4)</c:f>
              <c:strCache>
                <c:ptCount val="16"/>
                <c:pt idx="0">
                  <c:v>Македонија</c:v>
                </c:pt>
                <c:pt idx="1">
                  <c:v>Триглав</c:v>
                </c:pt>
                <c:pt idx="2">
                  <c:v>Сава</c:v>
                </c:pt>
                <c:pt idx="3">
                  <c:v>Евроинс</c:v>
                </c:pt>
                <c:pt idx="4">
                  <c:v>Еуролинк</c:v>
                </c:pt>
                <c:pt idx="5">
                  <c:v>Винер</c:v>
                </c:pt>
                <c:pt idx="6">
                  <c:v>Граве неживот</c:v>
                </c:pt>
                <c:pt idx="7">
                  <c:v>Уника</c:v>
                </c:pt>
                <c:pt idx="8">
                  <c:v>Осигурителна полиса</c:v>
                </c:pt>
                <c:pt idx="9">
                  <c:v>Халк</c:v>
                </c:pt>
                <c:pt idx="10">
                  <c:v>Кроација неживот</c:v>
                </c:pt>
                <c:pt idx="11">
                  <c:v>Кроациа живот</c:v>
                </c:pt>
                <c:pt idx="12">
                  <c:v>Граве</c:v>
                </c:pt>
                <c:pt idx="13">
                  <c:v>Винер живот</c:v>
                </c:pt>
                <c:pt idx="14">
                  <c:v>Уника живот</c:v>
                </c:pt>
                <c:pt idx="15">
                  <c:v>Триглав  Живот</c:v>
                </c:pt>
              </c:strCache>
            </c:strRef>
          </c:cat>
          <c:val>
            <c:numRef>
              <c:f>('12'!$B$5:$L$5,'12'!$N$5:$R$5)</c:f>
              <c:numCache>
                <c:formatCode>#,##0</c:formatCode>
                <c:ptCount val="16"/>
                <c:pt idx="0">
                  <c:v>1511734</c:v>
                </c:pt>
                <c:pt idx="1">
                  <c:v>828198</c:v>
                </c:pt>
                <c:pt idx="2">
                  <c:v>386339</c:v>
                </c:pt>
                <c:pt idx="3">
                  <c:v>384789</c:v>
                </c:pt>
                <c:pt idx="4">
                  <c:v>558699</c:v>
                </c:pt>
                <c:pt idx="5">
                  <c:v>453526</c:v>
                </c:pt>
                <c:pt idx="6">
                  <c:v>170426</c:v>
                </c:pt>
                <c:pt idx="7">
                  <c:v>347394</c:v>
                </c:pt>
                <c:pt idx="8">
                  <c:v>527244</c:v>
                </c:pt>
                <c:pt idx="9">
                  <c:v>290468</c:v>
                </c:pt>
                <c:pt idx="10">
                  <c:v>202223</c:v>
                </c:pt>
                <c:pt idx="11">
                  <c:v>459095</c:v>
                </c:pt>
                <c:pt idx="12">
                  <c:v>577959</c:v>
                </c:pt>
                <c:pt idx="13">
                  <c:v>255794</c:v>
                </c:pt>
                <c:pt idx="14">
                  <c:v>209604</c:v>
                </c:pt>
                <c:pt idx="15">
                  <c:v>252078</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550237104"/>
        <c:axId val="550228480"/>
      </c:barChart>
      <c:catAx>
        <c:axId val="55023710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50228480"/>
        <c:crosses val="autoZero"/>
        <c:auto val="1"/>
        <c:lblAlgn val="ctr"/>
        <c:lblOffset val="100"/>
        <c:noMultiLvlLbl val="0"/>
      </c:catAx>
      <c:valAx>
        <c:axId val="550228480"/>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550237104"/>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446316</xdr:colOff>
      <xdr:row>21</xdr:row>
      <xdr:rowOff>160565</xdr:rowOff>
    </xdr:from>
    <xdr:to>
      <xdr:col>8</xdr:col>
      <xdr:colOff>174171</xdr:colOff>
      <xdr:row>34</xdr:row>
      <xdr:rowOff>25507</xdr:rowOff>
    </xdr:to>
    <xdr:pic>
      <xdr:nvPicPr>
        <xdr:cNvPr id="5" name="Picture 4" descr="http://illingworthresearch.com/wp-content/uploads/2011/08/GraphStatistics-1024x759.jpg">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4566" y="4780190"/>
          <a:ext cx="3442605" cy="2341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1</xdr:row>
      <xdr:rowOff>0</xdr:rowOff>
    </xdr:from>
    <xdr:to>
      <xdr:col>5</xdr:col>
      <xdr:colOff>14288</xdr:colOff>
      <xdr:row>6</xdr:row>
      <xdr:rowOff>247650</xdr:rowOff>
    </xdr:to>
    <xdr:pic>
      <xdr:nvPicPr>
        <xdr:cNvPr id="7" name="Picture 1" descr="logo">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8700" y="209550"/>
          <a:ext cx="1423988" cy="14287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39119</xdr:rowOff>
    </xdr:from>
    <xdr:to>
      <xdr:col>13</xdr:col>
      <xdr:colOff>809625</xdr:colOff>
      <xdr:row>50</xdr:row>
      <xdr:rowOff>63500</xdr:rowOff>
    </xdr:to>
    <xdr:graphicFrame macro="">
      <xdr:nvGraphicFramePr>
        <xdr:cNvPr id="2" name="Chart 1">
          <a:extLst>
            <a:ext uri="{FF2B5EF4-FFF2-40B4-BE49-F238E27FC236}">
              <a16:creationId xmlns=""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111126</xdr:rowOff>
    </xdr:from>
    <xdr:to>
      <xdr:col>21</xdr:col>
      <xdr:colOff>460375</xdr:colOff>
      <xdr:row>41</xdr:row>
      <xdr:rowOff>111125</xdr:rowOff>
    </xdr:to>
    <xdr:graphicFrame macro="">
      <xdr:nvGraphicFramePr>
        <xdr:cNvPr id="2" name="Графикон 3">
          <a:extLst>
            <a:ext uri="{FF2B5EF4-FFF2-40B4-BE49-F238E27FC236}">
              <a16:creationId xmlns="" xmlns:a16="http://schemas.microsoft.com/office/drawing/2014/main" id="{07FD956B-6B12-4E4D-B1FE-5D627FF7F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180975</xdr:rowOff>
    </xdr:from>
    <xdr:to>
      <xdr:col>19</xdr:col>
      <xdr:colOff>647700</xdr:colOff>
      <xdr:row>31</xdr:row>
      <xdr:rowOff>123825</xdr:rowOff>
    </xdr:to>
    <xdr:graphicFrame macro="">
      <xdr:nvGraphicFramePr>
        <xdr:cNvPr id="2" name="Chart 1">
          <a:extLst>
            <a:ext uri="{FF2B5EF4-FFF2-40B4-BE49-F238E27FC236}">
              <a16:creationId xmlns=""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0</xdr:rowOff>
    </xdr:from>
    <xdr:to>
      <xdr:col>19</xdr:col>
      <xdr:colOff>603250</xdr:colOff>
      <xdr:row>34</xdr:row>
      <xdr:rowOff>116417</xdr:rowOff>
    </xdr:to>
    <xdr:sp macro="" textlink="">
      <xdr:nvSpPr>
        <xdr:cNvPr id="4" name="TextBox 3">
          <a:extLst>
            <a:ext uri="{FF2B5EF4-FFF2-40B4-BE49-F238E27FC236}">
              <a16:creationId xmlns="" xmlns:a16="http://schemas.microsoft.com/office/drawing/2014/main" id="{DBFC6525-F9AD-4AE9-BBBC-A165DBD31444}"/>
            </a:ext>
          </a:extLst>
        </xdr:cNvPr>
        <xdr:cNvSpPr txBox="1"/>
      </xdr:nvSpPr>
      <xdr:spPr>
        <a:xfrm>
          <a:off x="0" y="7260167"/>
          <a:ext cx="14044083" cy="306917"/>
        </a:xfrm>
        <a:prstGeom prst="rect">
          <a:avLst/>
        </a:prstGeom>
        <a:solidFill>
          <a:sysClr val="window" lastClr="FFFFFF"/>
        </a:solidFill>
        <a:ln w="9525" cmpd="sng">
          <a:solidFill>
            <a:sysClr val="window" lastClr="FFFFFF">
              <a:shade val="50000"/>
            </a:sysClr>
          </a:solidFill>
        </a:ln>
        <a:effectLst/>
      </xdr:spPr>
      <xdr:txBody>
        <a:bodyPr vertOverflow="clip" horzOverflow="clip" wrap="square"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Податоците за структурата на акционерскиот капитал се од 31.12.20</a:t>
          </a:r>
          <a:r>
            <a:rPr kumimoji="0" lang="en-US" sz="1100" b="1" i="0" u="none" strike="noStrike" kern="0" cap="none" spc="0" normalizeH="0" baseline="0" noProof="0">
              <a:ln>
                <a:noFill/>
              </a:ln>
              <a:solidFill>
                <a:sysClr val="windowText" lastClr="000000"/>
              </a:solidFill>
              <a:effectLst/>
              <a:uLnTx/>
              <a:uFillTx/>
              <a:latin typeface="Calibri"/>
              <a:ea typeface="Calibri"/>
              <a:cs typeface="+mn-cs"/>
            </a:rPr>
            <a:t>21</a:t>
          </a:r>
          <a:r>
            <a:rPr kumimoji="0" lang="mk-MK" sz="1100" b="1" i="0" u="none" strike="noStrike" kern="0" cap="none" spc="0" normalizeH="0" baseline="0" noProof="0">
              <a:ln>
                <a:noFill/>
              </a:ln>
              <a:solidFill>
                <a:sysClr val="windowText" lastClr="000000"/>
              </a:solidFill>
              <a:effectLst/>
              <a:uLnTx/>
              <a:uFillTx/>
              <a:latin typeface="Calibri"/>
              <a:ea typeface="Calibri"/>
              <a:cs typeface="+mn-cs"/>
            </a:rPr>
            <a:t> година</a:t>
          </a:r>
          <a:endParaRPr kumimoji="0" lang="en-U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7</xdr:row>
      <xdr:rowOff>28576</xdr:rowOff>
    </xdr:from>
    <xdr:to>
      <xdr:col>20</xdr:col>
      <xdr:colOff>200025</xdr:colOff>
      <xdr:row>23</xdr:row>
      <xdr:rowOff>95249</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1K2022_web_MK%20_rabot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1\1K\1K2021_web_MK%20_rabote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0\4K_korekcija\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DIR\Izvestai%20po%20kvartali%20DO_objaveni%20na%20web\2022\1&#1050;\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row>
        <row r="4">
          <cell r="A4" t="str">
            <v>02. Здравствено</v>
          </cell>
        </row>
        <row r="5">
          <cell r="A5" t="str">
            <v>03. Каско моторни возила</v>
          </cell>
        </row>
        <row r="6">
          <cell r="A6" t="str">
            <v>04. Каско шински возила</v>
          </cell>
        </row>
        <row r="7">
          <cell r="A7" t="str">
            <v>05. Каско воздухоплови</v>
          </cell>
        </row>
        <row r="8">
          <cell r="A8" t="str">
            <v>06. Каско пловни објекти</v>
          </cell>
        </row>
        <row r="9">
          <cell r="A9" t="str">
            <v>07. Карго</v>
          </cell>
        </row>
        <row r="10">
          <cell r="A10" t="str">
            <v>08. Имот од пожар и др.опасн.</v>
          </cell>
        </row>
        <row r="11">
          <cell r="A11" t="str">
            <v>09. Имот останато</v>
          </cell>
        </row>
        <row r="15">
          <cell r="A15" t="str">
            <v>10. АО (вкупно)</v>
          </cell>
        </row>
        <row r="19">
          <cell r="A19" t="str">
            <v>11. Одговорност воздухоплови</v>
          </cell>
        </row>
        <row r="20">
          <cell r="A20" t="str">
            <v>12. Одговорност пловни објекти</v>
          </cell>
        </row>
        <row r="21">
          <cell r="A21" t="str">
            <v>13. Општа одговорност</v>
          </cell>
        </row>
        <row r="22">
          <cell r="A22" t="str">
            <v xml:space="preserve">14. Кредити </v>
          </cell>
        </row>
        <row r="23">
          <cell r="A23" t="str">
            <v>15. Гаранции</v>
          </cell>
        </row>
        <row r="24">
          <cell r="A24" t="str">
            <v>16. Финансиски загуби</v>
          </cell>
        </row>
        <row r="25">
          <cell r="A25" t="str">
            <v>17. Правна заштита</v>
          </cell>
        </row>
        <row r="26">
          <cell r="A26" t="str">
            <v>18. Туристичка помош</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row>
        <row r="34">
          <cell r="A34" t="str">
            <v>20. Брак или породување</v>
          </cell>
        </row>
        <row r="35">
          <cell r="A35" t="str">
            <v>21. Осигурување на живот кога инвестициониот ризик е на товар на осигуреникот</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5">
          <cell r="C5">
            <v>20074</v>
          </cell>
          <cell r="D5">
            <v>50103</v>
          </cell>
          <cell r="E5">
            <v>19680</v>
          </cell>
          <cell r="F5">
            <v>6866</v>
          </cell>
          <cell r="G5">
            <v>32825</v>
          </cell>
          <cell r="H5">
            <v>15228</v>
          </cell>
          <cell r="I5">
            <v>3196</v>
          </cell>
          <cell r="J5">
            <v>12382</v>
          </cell>
          <cell r="K5">
            <v>12764</v>
          </cell>
          <cell r="L5">
            <v>8814</v>
          </cell>
          <cell r="M5">
            <v>29212</v>
          </cell>
          <cell r="N5">
            <v>211144</v>
          </cell>
        </row>
        <row r="6">
          <cell r="C6">
            <v>4648</v>
          </cell>
          <cell r="D6">
            <v>38834</v>
          </cell>
          <cell r="E6">
            <v>13134</v>
          </cell>
          <cell r="F6">
            <v>9039</v>
          </cell>
          <cell r="G6">
            <v>31248</v>
          </cell>
          <cell r="H6">
            <v>267</v>
          </cell>
          <cell r="I6">
            <v>0</v>
          </cell>
          <cell r="J6">
            <v>7084</v>
          </cell>
          <cell r="K6">
            <v>9</v>
          </cell>
          <cell r="L6">
            <v>33921</v>
          </cell>
          <cell r="M6">
            <v>86939</v>
          </cell>
          <cell r="N6">
            <v>225123</v>
          </cell>
        </row>
        <row r="7">
          <cell r="C7">
            <v>13885</v>
          </cell>
          <cell r="D7">
            <v>36752</v>
          </cell>
          <cell r="E7">
            <v>36317</v>
          </cell>
          <cell r="F7">
            <v>15652</v>
          </cell>
          <cell r="G7">
            <v>20035</v>
          </cell>
          <cell r="H7">
            <v>13264</v>
          </cell>
          <cell r="I7">
            <v>2104</v>
          </cell>
          <cell r="J7">
            <v>19200</v>
          </cell>
          <cell r="K7">
            <v>21337</v>
          </cell>
          <cell r="L7">
            <v>21964</v>
          </cell>
          <cell r="M7">
            <v>17564</v>
          </cell>
          <cell r="N7">
            <v>218074</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61912</v>
          </cell>
          <cell r="H9">
            <v>70</v>
          </cell>
          <cell r="I9">
            <v>0</v>
          </cell>
          <cell r="J9">
            <v>0</v>
          </cell>
          <cell r="K9">
            <v>894</v>
          </cell>
          <cell r="L9">
            <v>0</v>
          </cell>
          <cell r="M9">
            <v>0</v>
          </cell>
          <cell r="N9">
            <v>62876</v>
          </cell>
        </row>
        <row r="10">
          <cell r="C10">
            <v>0</v>
          </cell>
          <cell r="D10">
            <v>0</v>
          </cell>
          <cell r="E10">
            <v>0</v>
          </cell>
          <cell r="F10">
            <v>0</v>
          </cell>
          <cell r="G10">
            <v>0</v>
          </cell>
          <cell r="H10">
            <v>0</v>
          </cell>
          <cell r="I10">
            <v>0</v>
          </cell>
          <cell r="J10">
            <v>0</v>
          </cell>
          <cell r="K10">
            <v>14</v>
          </cell>
          <cell r="L10">
            <v>47</v>
          </cell>
          <cell r="M10">
            <v>0</v>
          </cell>
          <cell r="N10">
            <v>61</v>
          </cell>
        </row>
        <row r="11">
          <cell r="C11">
            <v>8734</v>
          </cell>
          <cell r="D11">
            <v>6312</v>
          </cell>
          <cell r="E11">
            <v>776</v>
          </cell>
          <cell r="F11">
            <v>4703</v>
          </cell>
          <cell r="G11">
            <v>772</v>
          </cell>
          <cell r="H11">
            <v>434</v>
          </cell>
          <cell r="I11">
            <v>0</v>
          </cell>
          <cell r="J11">
            <v>2326</v>
          </cell>
          <cell r="K11">
            <v>569</v>
          </cell>
          <cell r="L11">
            <v>109</v>
          </cell>
          <cell r="M11">
            <v>960</v>
          </cell>
          <cell r="N11">
            <v>25695</v>
          </cell>
        </row>
        <row r="12">
          <cell r="C12">
            <v>50099</v>
          </cell>
          <cell r="D12">
            <v>21373</v>
          </cell>
          <cell r="E12">
            <v>24479</v>
          </cell>
          <cell r="F12">
            <v>17681</v>
          </cell>
          <cell r="G12">
            <v>47192</v>
          </cell>
          <cell r="H12">
            <v>2383</v>
          </cell>
          <cell r="I12">
            <v>249</v>
          </cell>
          <cell r="J12">
            <v>15639</v>
          </cell>
          <cell r="K12">
            <v>8111</v>
          </cell>
          <cell r="L12">
            <v>13337</v>
          </cell>
          <cell r="M12">
            <v>17110</v>
          </cell>
          <cell r="N12">
            <v>217653</v>
          </cell>
        </row>
        <row r="13">
          <cell r="C13">
            <v>75868</v>
          </cell>
          <cell r="D13">
            <v>34086</v>
          </cell>
          <cell r="E13">
            <v>49920</v>
          </cell>
          <cell r="F13">
            <v>91361</v>
          </cell>
          <cell r="G13">
            <v>14729</v>
          </cell>
          <cell r="H13">
            <v>13078</v>
          </cell>
          <cell r="I13">
            <v>154</v>
          </cell>
          <cell r="J13">
            <v>30154</v>
          </cell>
          <cell r="K13">
            <v>3408</v>
          </cell>
          <cell r="L13">
            <v>15263</v>
          </cell>
          <cell r="M13">
            <v>9973</v>
          </cell>
          <cell r="N13">
            <v>337994</v>
          </cell>
        </row>
        <row r="14">
          <cell r="C14">
            <v>62857</v>
          </cell>
          <cell r="D14">
            <v>115035</v>
          </cell>
          <cell r="E14">
            <v>99164</v>
          </cell>
          <cell r="F14">
            <v>82587</v>
          </cell>
          <cell r="G14">
            <v>84194</v>
          </cell>
          <cell r="H14">
            <v>132836</v>
          </cell>
          <cell r="I14">
            <v>49268</v>
          </cell>
          <cell r="J14">
            <v>141689</v>
          </cell>
          <cell r="K14">
            <v>96548</v>
          </cell>
          <cell r="L14">
            <v>83882</v>
          </cell>
          <cell r="M14">
            <v>95619</v>
          </cell>
          <cell r="N14">
            <v>1043679</v>
          </cell>
        </row>
        <row r="15">
          <cell r="C15">
            <v>0</v>
          </cell>
          <cell r="D15">
            <v>0</v>
          </cell>
          <cell r="E15">
            <v>0</v>
          </cell>
          <cell r="F15">
            <v>0</v>
          </cell>
          <cell r="G15">
            <v>4994</v>
          </cell>
          <cell r="H15">
            <v>9</v>
          </cell>
          <cell r="I15">
            <v>0</v>
          </cell>
          <cell r="J15">
            <v>0</v>
          </cell>
          <cell r="K15">
            <v>297</v>
          </cell>
          <cell r="L15">
            <v>0</v>
          </cell>
          <cell r="M15">
            <v>0</v>
          </cell>
          <cell r="N15">
            <v>5300</v>
          </cell>
        </row>
        <row r="16">
          <cell r="C16">
            <v>5</v>
          </cell>
          <cell r="D16">
            <v>0</v>
          </cell>
          <cell r="E16">
            <v>35</v>
          </cell>
          <cell r="F16">
            <v>8</v>
          </cell>
          <cell r="G16">
            <v>15</v>
          </cell>
          <cell r="H16">
            <v>17</v>
          </cell>
          <cell r="I16">
            <v>0</v>
          </cell>
          <cell r="J16">
            <v>7</v>
          </cell>
          <cell r="K16">
            <v>20</v>
          </cell>
          <cell r="L16">
            <v>22</v>
          </cell>
          <cell r="M16">
            <v>0</v>
          </cell>
          <cell r="N16">
            <v>129</v>
          </cell>
        </row>
        <row r="17">
          <cell r="C17">
            <v>12112</v>
          </cell>
          <cell r="D17">
            <v>13480</v>
          </cell>
          <cell r="E17">
            <v>4924</v>
          </cell>
          <cell r="F17">
            <v>1313</v>
          </cell>
          <cell r="G17">
            <v>30157</v>
          </cell>
          <cell r="H17">
            <v>3288</v>
          </cell>
          <cell r="I17">
            <v>0</v>
          </cell>
          <cell r="J17">
            <v>9656</v>
          </cell>
          <cell r="K17">
            <v>4315</v>
          </cell>
          <cell r="L17">
            <v>10222</v>
          </cell>
          <cell r="M17">
            <v>3398</v>
          </cell>
          <cell r="N17">
            <v>92865</v>
          </cell>
        </row>
        <row r="18">
          <cell r="C18">
            <v>507</v>
          </cell>
          <cell r="D18">
            <v>3808</v>
          </cell>
          <cell r="E18">
            <v>2321</v>
          </cell>
          <cell r="F18">
            <v>24</v>
          </cell>
          <cell r="G18">
            <v>0</v>
          </cell>
          <cell r="H18">
            <v>0</v>
          </cell>
          <cell r="I18">
            <v>0</v>
          </cell>
          <cell r="J18">
            <v>0</v>
          </cell>
          <cell r="K18">
            <v>0</v>
          </cell>
          <cell r="L18">
            <v>0</v>
          </cell>
          <cell r="M18">
            <v>769</v>
          </cell>
          <cell r="N18">
            <v>7429</v>
          </cell>
        </row>
        <row r="19">
          <cell r="C19">
            <v>0</v>
          </cell>
          <cell r="D19">
            <v>4</v>
          </cell>
          <cell r="E19">
            <v>8</v>
          </cell>
          <cell r="F19">
            <v>0</v>
          </cell>
          <cell r="G19">
            <v>6</v>
          </cell>
          <cell r="H19">
            <v>0</v>
          </cell>
          <cell r="I19">
            <v>0</v>
          </cell>
          <cell r="J19">
            <v>0</v>
          </cell>
          <cell r="K19">
            <v>13</v>
          </cell>
          <cell r="L19">
            <v>18</v>
          </cell>
          <cell r="M19">
            <v>0</v>
          </cell>
          <cell r="N19">
            <v>49</v>
          </cell>
        </row>
        <row r="20">
          <cell r="C20">
            <v>598</v>
          </cell>
          <cell r="D20">
            <v>6562</v>
          </cell>
          <cell r="E20">
            <v>2579</v>
          </cell>
          <cell r="F20">
            <v>0</v>
          </cell>
          <cell r="G20">
            <v>86</v>
          </cell>
          <cell r="H20">
            <v>0</v>
          </cell>
          <cell r="I20">
            <v>0</v>
          </cell>
          <cell r="J20">
            <v>1636</v>
          </cell>
          <cell r="K20">
            <v>0</v>
          </cell>
          <cell r="L20">
            <v>196</v>
          </cell>
          <cell r="M20">
            <v>97</v>
          </cell>
          <cell r="N20">
            <v>11754</v>
          </cell>
        </row>
        <row r="21">
          <cell r="C21">
            <v>0</v>
          </cell>
          <cell r="D21">
            <v>0</v>
          </cell>
          <cell r="E21">
            <v>0</v>
          </cell>
          <cell r="F21">
            <v>0</v>
          </cell>
          <cell r="G21">
            <v>0</v>
          </cell>
          <cell r="H21">
            <v>0</v>
          </cell>
          <cell r="I21">
            <v>0</v>
          </cell>
          <cell r="J21">
            <v>0</v>
          </cell>
          <cell r="K21">
            <v>0</v>
          </cell>
          <cell r="L21">
            <v>0</v>
          </cell>
          <cell r="M21">
            <v>0</v>
          </cell>
          <cell r="N21">
            <v>0</v>
          </cell>
        </row>
        <row r="22">
          <cell r="C22">
            <v>1663</v>
          </cell>
          <cell r="D22">
            <v>8122</v>
          </cell>
          <cell r="E22">
            <v>4674</v>
          </cell>
          <cell r="F22">
            <v>969</v>
          </cell>
          <cell r="G22">
            <v>5617</v>
          </cell>
          <cell r="H22">
            <v>1096</v>
          </cell>
          <cell r="I22">
            <v>94</v>
          </cell>
          <cell r="J22">
            <v>2109</v>
          </cell>
          <cell r="K22">
            <v>2220</v>
          </cell>
          <cell r="L22">
            <v>1787</v>
          </cell>
          <cell r="M22">
            <v>1963</v>
          </cell>
          <cell r="N22">
            <v>30314</v>
          </cell>
        </row>
        <row r="23">
          <cell r="C23">
            <v>251050</v>
          </cell>
          <cell r="D23">
            <v>334471</v>
          </cell>
          <cell r="E23">
            <v>258011</v>
          </cell>
          <cell r="F23">
            <v>230203</v>
          </cell>
          <cell r="G23">
            <v>333782</v>
          </cell>
          <cell r="H23">
            <v>181970</v>
          </cell>
          <cell r="I23">
            <v>55065</v>
          </cell>
          <cell r="J23">
            <v>241882</v>
          </cell>
          <cell r="K23">
            <v>150519</v>
          </cell>
          <cell r="L23">
            <v>189582</v>
          </cell>
          <cell r="M23">
            <v>263604</v>
          </cell>
          <cell r="N23">
            <v>2490139</v>
          </cell>
        </row>
        <row r="28">
          <cell r="C28">
            <v>131704</v>
          </cell>
          <cell r="D28">
            <v>97180</v>
          </cell>
          <cell r="E28">
            <v>40703</v>
          </cell>
          <cell r="F28">
            <v>40747</v>
          </cell>
          <cell r="G28">
            <v>76451</v>
          </cell>
          <cell r="H28">
            <v>386785</v>
          </cell>
        </row>
        <row r="29">
          <cell r="C29">
            <v>0</v>
          </cell>
          <cell r="D29">
            <v>0</v>
          </cell>
          <cell r="E29">
            <v>0</v>
          </cell>
          <cell r="F29">
            <v>0</v>
          </cell>
          <cell r="G29">
            <v>0</v>
          </cell>
          <cell r="H29">
            <v>0</v>
          </cell>
        </row>
        <row r="30">
          <cell r="C30">
            <v>23993</v>
          </cell>
          <cell r="D30">
            <v>10151</v>
          </cell>
          <cell r="E30">
            <v>51152</v>
          </cell>
          <cell r="F30">
            <v>14816</v>
          </cell>
          <cell r="G30">
            <v>7191</v>
          </cell>
          <cell r="H30">
            <v>107303</v>
          </cell>
        </row>
        <row r="31">
          <cell r="C31">
            <v>155697</v>
          </cell>
          <cell r="D31">
            <v>107331</v>
          </cell>
          <cell r="E31">
            <v>91855</v>
          </cell>
          <cell r="F31">
            <v>55563</v>
          </cell>
          <cell r="G31">
            <v>83642</v>
          </cell>
          <cell r="H31">
            <v>494088</v>
          </cell>
        </row>
      </sheetData>
      <sheetData sheetId="2"/>
      <sheetData sheetId="3">
        <row r="4">
          <cell r="C4">
            <v>2490139</v>
          </cell>
          <cell r="D4">
            <v>654937</v>
          </cell>
          <cell r="E4">
            <v>1820918</v>
          </cell>
          <cell r="F4">
            <v>669221</v>
          </cell>
        </row>
        <row r="5">
          <cell r="C5">
            <v>251050</v>
          </cell>
          <cell r="D5">
            <v>93243</v>
          </cell>
          <cell r="E5">
            <v>170901</v>
          </cell>
          <cell r="F5">
            <v>80149</v>
          </cell>
        </row>
        <row r="6">
          <cell r="C6">
            <v>334471</v>
          </cell>
          <cell r="D6">
            <v>102229</v>
          </cell>
          <cell r="E6">
            <v>240742</v>
          </cell>
          <cell r="F6">
            <v>93729</v>
          </cell>
        </row>
        <row r="7">
          <cell r="C7">
            <v>258011</v>
          </cell>
          <cell r="D7">
            <v>54440</v>
          </cell>
          <cell r="E7">
            <v>201024</v>
          </cell>
          <cell r="F7">
            <v>56987</v>
          </cell>
        </row>
        <row r="8">
          <cell r="C8">
            <v>230203</v>
          </cell>
          <cell r="D8">
            <v>14639</v>
          </cell>
          <cell r="E8">
            <v>155212</v>
          </cell>
          <cell r="F8">
            <v>74991</v>
          </cell>
        </row>
        <row r="9">
          <cell r="C9">
            <v>333782</v>
          </cell>
          <cell r="D9">
            <v>149643</v>
          </cell>
          <cell r="E9">
            <v>264085</v>
          </cell>
          <cell r="F9">
            <v>69697</v>
          </cell>
        </row>
        <row r="10">
          <cell r="C10">
            <v>181970</v>
          </cell>
          <cell r="D10">
            <v>89986</v>
          </cell>
          <cell r="E10">
            <v>129838</v>
          </cell>
          <cell r="F10">
            <v>52132</v>
          </cell>
        </row>
        <row r="11">
          <cell r="C11">
            <v>55065</v>
          </cell>
          <cell r="D11">
            <v>13518</v>
          </cell>
          <cell r="E11">
            <v>39111</v>
          </cell>
          <cell r="F11">
            <v>15954</v>
          </cell>
        </row>
        <row r="12">
          <cell r="C12">
            <v>241882</v>
          </cell>
          <cell r="D12">
            <v>44681</v>
          </cell>
          <cell r="E12">
            <v>179235</v>
          </cell>
          <cell r="F12">
            <v>62647</v>
          </cell>
        </row>
        <row r="13">
          <cell r="C13">
            <v>150519</v>
          </cell>
          <cell r="D13">
            <v>33222</v>
          </cell>
          <cell r="E13">
            <v>108979</v>
          </cell>
          <cell r="F13">
            <v>41540</v>
          </cell>
        </row>
        <row r="14">
          <cell r="C14">
            <v>189582</v>
          </cell>
          <cell r="D14">
            <v>37378</v>
          </cell>
          <cell r="E14">
            <v>142178</v>
          </cell>
          <cell r="F14">
            <v>47404</v>
          </cell>
        </row>
        <row r="15">
          <cell r="C15">
            <v>263604</v>
          </cell>
          <cell r="D15">
            <v>21958</v>
          </cell>
          <cell r="E15">
            <v>189613</v>
          </cell>
          <cell r="F15">
            <v>73991</v>
          </cell>
        </row>
        <row r="16">
          <cell r="C16">
            <v>494088</v>
          </cell>
          <cell r="D16">
            <v>13899</v>
          </cell>
          <cell r="E16">
            <v>349659</v>
          </cell>
          <cell r="F16">
            <v>144429</v>
          </cell>
        </row>
        <row r="17">
          <cell r="C17">
            <v>155697</v>
          </cell>
          <cell r="D17">
            <v>0</v>
          </cell>
          <cell r="E17">
            <v>100600</v>
          </cell>
          <cell r="F17">
            <v>55097</v>
          </cell>
        </row>
        <row r="18">
          <cell r="C18">
            <v>107331</v>
          </cell>
          <cell r="D18">
            <v>9241</v>
          </cell>
          <cell r="E18">
            <v>84882</v>
          </cell>
          <cell r="F18">
            <v>22449</v>
          </cell>
        </row>
        <row r="19">
          <cell r="C19">
            <v>91855</v>
          </cell>
          <cell r="D19">
            <v>4369</v>
          </cell>
          <cell r="E19">
            <v>75379</v>
          </cell>
          <cell r="F19">
            <v>16476</v>
          </cell>
        </row>
        <row r="20">
          <cell r="C20">
            <v>55563</v>
          </cell>
          <cell r="D20">
            <v>87</v>
          </cell>
          <cell r="E20">
            <v>31703</v>
          </cell>
          <cell r="F20">
            <v>23860</v>
          </cell>
        </row>
        <row r="21">
          <cell r="C21">
            <v>83642</v>
          </cell>
          <cell r="D21">
            <v>202</v>
          </cell>
          <cell r="E21">
            <v>57095</v>
          </cell>
          <cell r="F21">
            <v>26547</v>
          </cell>
        </row>
        <row r="22">
          <cell r="C22">
            <v>2984227</v>
          </cell>
          <cell r="D22">
            <v>668836</v>
          </cell>
          <cell r="E22">
            <v>2170577</v>
          </cell>
          <cell r="F22">
            <v>813650</v>
          </cell>
        </row>
      </sheetData>
      <sheetData sheetId="4"/>
      <sheetData sheetId="5">
        <row r="5">
          <cell r="C5">
            <v>8256</v>
          </cell>
          <cell r="D5">
            <v>12380</v>
          </cell>
          <cell r="E5">
            <v>23436</v>
          </cell>
          <cell r="F5">
            <v>8051</v>
          </cell>
          <cell r="G5">
            <v>11801</v>
          </cell>
          <cell r="H5">
            <v>16720</v>
          </cell>
          <cell r="I5">
            <v>5418</v>
          </cell>
          <cell r="J5">
            <v>14064</v>
          </cell>
          <cell r="K5">
            <v>11849</v>
          </cell>
          <cell r="L5">
            <v>13269</v>
          </cell>
          <cell r="M5">
            <v>26012</v>
          </cell>
          <cell r="N5">
            <v>151256</v>
          </cell>
        </row>
        <row r="6">
          <cell r="C6">
            <v>23</v>
          </cell>
          <cell r="D6">
            <v>3796</v>
          </cell>
          <cell r="E6">
            <v>1718</v>
          </cell>
          <cell r="F6">
            <v>880</v>
          </cell>
          <cell r="G6">
            <v>281</v>
          </cell>
          <cell r="H6">
            <v>11</v>
          </cell>
          <cell r="I6">
            <v>0</v>
          </cell>
          <cell r="J6">
            <v>33</v>
          </cell>
          <cell r="K6">
            <v>2</v>
          </cell>
          <cell r="L6">
            <v>563</v>
          </cell>
          <cell r="M6">
            <v>532</v>
          </cell>
          <cell r="N6">
            <v>7839</v>
          </cell>
        </row>
        <row r="7">
          <cell r="C7">
            <v>599</v>
          </cell>
          <cell r="D7">
            <v>1726</v>
          </cell>
          <cell r="E7">
            <v>1821</v>
          </cell>
          <cell r="F7">
            <v>2214</v>
          </cell>
          <cell r="G7">
            <v>1033</v>
          </cell>
          <cell r="H7">
            <v>725</v>
          </cell>
          <cell r="I7">
            <v>119</v>
          </cell>
          <cell r="J7">
            <v>864</v>
          </cell>
          <cell r="K7">
            <v>1474</v>
          </cell>
          <cell r="L7">
            <v>977</v>
          </cell>
          <cell r="M7">
            <v>1097</v>
          </cell>
          <cell r="N7">
            <v>12649</v>
          </cell>
        </row>
        <row r="8">
          <cell r="C8">
            <v>0</v>
          </cell>
          <cell r="D8">
            <v>0</v>
          </cell>
          <cell r="E8">
            <v>0</v>
          </cell>
          <cell r="F8">
            <v>0</v>
          </cell>
          <cell r="G8">
            <v>0</v>
          </cell>
          <cell r="H8">
            <v>0</v>
          </cell>
          <cell r="I8">
            <v>0</v>
          </cell>
          <cell r="J8">
            <v>0</v>
          </cell>
          <cell r="K8">
            <v>0</v>
          </cell>
          <cell r="L8">
            <v>0</v>
          </cell>
          <cell r="M8">
            <v>0</v>
          </cell>
          <cell r="N8">
            <v>0</v>
          </cell>
        </row>
        <row r="9">
          <cell r="C9">
            <v>0</v>
          </cell>
          <cell r="D9">
            <v>0</v>
          </cell>
          <cell r="E9">
            <v>0</v>
          </cell>
          <cell r="F9">
            <v>0</v>
          </cell>
          <cell r="G9">
            <v>2</v>
          </cell>
          <cell r="H9">
            <v>1</v>
          </cell>
          <cell r="I9">
            <v>0</v>
          </cell>
          <cell r="J9">
            <v>0</v>
          </cell>
          <cell r="K9">
            <v>7</v>
          </cell>
          <cell r="L9">
            <v>0</v>
          </cell>
          <cell r="M9">
            <v>0</v>
          </cell>
          <cell r="N9">
            <v>10</v>
          </cell>
        </row>
        <row r="10">
          <cell r="C10">
            <v>0</v>
          </cell>
          <cell r="D10">
            <v>0</v>
          </cell>
          <cell r="E10">
            <v>0</v>
          </cell>
          <cell r="F10">
            <v>0</v>
          </cell>
          <cell r="G10">
            <v>0</v>
          </cell>
          <cell r="H10">
            <v>0</v>
          </cell>
          <cell r="I10">
            <v>0</v>
          </cell>
          <cell r="J10">
            <v>0</v>
          </cell>
          <cell r="K10">
            <v>1</v>
          </cell>
          <cell r="L10">
            <v>1</v>
          </cell>
          <cell r="M10">
            <v>0</v>
          </cell>
          <cell r="N10">
            <v>2</v>
          </cell>
        </row>
        <row r="11">
          <cell r="C11">
            <v>90</v>
          </cell>
          <cell r="D11">
            <v>196</v>
          </cell>
          <cell r="E11">
            <v>38</v>
          </cell>
          <cell r="F11">
            <v>66</v>
          </cell>
          <cell r="G11">
            <v>112</v>
          </cell>
          <cell r="H11">
            <v>34</v>
          </cell>
          <cell r="I11">
            <v>0</v>
          </cell>
          <cell r="J11">
            <v>51</v>
          </cell>
          <cell r="K11">
            <v>52</v>
          </cell>
          <cell r="L11">
            <v>14</v>
          </cell>
          <cell r="M11">
            <v>45</v>
          </cell>
          <cell r="N11">
            <v>698</v>
          </cell>
        </row>
        <row r="12">
          <cell r="C12">
            <v>3139</v>
          </cell>
          <cell r="D12">
            <v>4187</v>
          </cell>
          <cell r="E12">
            <v>6165</v>
          </cell>
          <cell r="F12">
            <v>1788</v>
          </cell>
          <cell r="G12">
            <v>4346</v>
          </cell>
          <cell r="H12">
            <v>1319</v>
          </cell>
          <cell r="I12">
            <v>51</v>
          </cell>
          <cell r="J12">
            <v>1180</v>
          </cell>
          <cell r="K12">
            <v>1666</v>
          </cell>
          <cell r="L12">
            <v>1576</v>
          </cell>
          <cell r="M12">
            <v>4339</v>
          </cell>
          <cell r="N12">
            <v>29756</v>
          </cell>
        </row>
        <row r="13">
          <cell r="C13">
            <v>3418</v>
          </cell>
          <cell r="D13">
            <v>4739</v>
          </cell>
          <cell r="E13">
            <v>10147</v>
          </cell>
          <cell r="F13">
            <v>1010</v>
          </cell>
          <cell r="G13">
            <v>3780</v>
          </cell>
          <cell r="H13">
            <v>1458</v>
          </cell>
          <cell r="I13">
            <v>28</v>
          </cell>
          <cell r="J13">
            <v>612</v>
          </cell>
          <cell r="K13">
            <v>820</v>
          </cell>
          <cell r="L13">
            <v>623</v>
          </cell>
          <cell r="M13">
            <v>1994</v>
          </cell>
          <cell r="N13">
            <v>28629</v>
          </cell>
        </row>
        <row r="14">
          <cell r="C14">
            <v>10133</v>
          </cell>
          <cell r="D14">
            <v>18491</v>
          </cell>
          <cell r="E14">
            <v>15766</v>
          </cell>
          <cell r="F14">
            <v>15123</v>
          </cell>
          <cell r="G14">
            <v>14761</v>
          </cell>
          <cell r="H14">
            <v>22720</v>
          </cell>
          <cell r="I14">
            <v>8186</v>
          </cell>
          <cell r="J14">
            <v>24272</v>
          </cell>
          <cell r="K14">
            <v>16609</v>
          </cell>
          <cell r="L14">
            <v>13160</v>
          </cell>
          <cell r="M14">
            <v>16623</v>
          </cell>
          <cell r="N14">
            <v>175844</v>
          </cell>
        </row>
        <row r="15">
          <cell r="C15">
            <v>0</v>
          </cell>
          <cell r="D15">
            <v>0</v>
          </cell>
          <cell r="E15">
            <v>0</v>
          </cell>
          <cell r="F15">
            <v>0</v>
          </cell>
          <cell r="G15">
            <v>1</v>
          </cell>
          <cell r="H15">
            <v>1</v>
          </cell>
          <cell r="I15">
            <v>0</v>
          </cell>
          <cell r="J15">
            <v>0</v>
          </cell>
          <cell r="K15">
            <v>13</v>
          </cell>
          <cell r="L15">
            <v>0</v>
          </cell>
          <cell r="M15">
            <v>0</v>
          </cell>
          <cell r="N15">
            <v>15</v>
          </cell>
        </row>
        <row r="16">
          <cell r="C16">
            <v>1</v>
          </cell>
          <cell r="D16">
            <v>0</v>
          </cell>
          <cell r="E16">
            <v>13</v>
          </cell>
          <cell r="F16">
            <v>2</v>
          </cell>
          <cell r="G16">
            <v>5</v>
          </cell>
          <cell r="H16">
            <v>4</v>
          </cell>
          <cell r="I16">
            <v>0</v>
          </cell>
          <cell r="J16">
            <v>2</v>
          </cell>
          <cell r="K16">
            <v>8</v>
          </cell>
          <cell r="L16">
            <v>4</v>
          </cell>
          <cell r="M16">
            <v>0</v>
          </cell>
          <cell r="N16">
            <v>39</v>
          </cell>
        </row>
        <row r="17">
          <cell r="C17">
            <v>1085</v>
          </cell>
          <cell r="D17">
            <v>1545</v>
          </cell>
          <cell r="E17">
            <v>3918</v>
          </cell>
          <cell r="F17">
            <v>425</v>
          </cell>
          <cell r="G17">
            <v>3941</v>
          </cell>
          <cell r="H17">
            <v>798</v>
          </cell>
          <cell r="I17">
            <v>0</v>
          </cell>
          <cell r="J17">
            <v>392</v>
          </cell>
          <cell r="K17">
            <v>1037</v>
          </cell>
          <cell r="L17">
            <v>123</v>
          </cell>
          <cell r="M17">
            <v>1792</v>
          </cell>
          <cell r="N17">
            <v>15056</v>
          </cell>
        </row>
        <row r="18">
          <cell r="C18">
            <v>1</v>
          </cell>
          <cell r="D18">
            <v>814</v>
          </cell>
          <cell r="E18">
            <v>4</v>
          </cell>
          <cell r="F18">
            <v>2</v>
          </cell>
          <cell r="G18">
            <v>0</v>
          </cell>
          <cell r="H18">
            <v>0</v>
          </cell>
          <cell r="I18">
            <v>0</v>
          </cell>
          <cell r="J18">
            <v>0</v>
          </cell>
          <cell r="K18">
            <v>0</v>
          </cell>
          <cell r="L18">
            <v>0</v>
          </cell>
          <cell r="M18">
            <v>174</v>
          </cell>
          <cell r="N18">
            <v>995</v>
          </cell>
        </row>
        <row r="19">
          <cell r="C19">
            <v>0</v>
          </cell>
          <cell r="D19">
            <v>1</v>
          </cell>
          <cell r="E19">
            <v>2</v>
          </cell>
          <cell r="F19">
            <v>0</v>
          </cell>
          <cell r="G19">
            <v>2</v>
          </cell>
          <cell r="H19">
            <v>0</v>
          </cell>
          <cell r="I19">
            <v>0</v>
          </cell>
          <cell r="J19">
            <v>0</v>
          </cell>
          <cell r="K19">
            <v>8</v>
          </cell>
          <cell r="L19">
            <v>10</v>
          </cell>
          <cell r="M19">
            <v>0</v>
          </cell>
          <cell r="N19">
            <v>23</v>
          </cell>
        </row>
        <row r="20">
          <cell r="C20">
            <v>8</v>
          </cell>
          <cell r="D20">
            <v>15</v>
          </cell>
          <cell r="E20">
            <v>46</v>
          </cell>
          <cell r="F20">
            <v>0</v>
          </cell>
          <cell r="G20">
            <v>316</v>
          </cell>
          <cell r="H20">
            <v>0</v>
          </cell>
          <cell r="I20">
            <v>0</v>
          </cell>
          <cell r="J20">
            <v>9</v>
          </cell>
          <cell r="K20">
            <v>0</v>
          </cell>
          <cell r="L20">
            <v>1</v>
          </cell>
          <cell r="M20">
            <v>1</v>
          </cell>
          <cell r="N20">
            <v>396</v>
          </cell>
        </row>
        <row r="21">
          <cell r="C21">
            <v>0</v>
          </cell>
          <cell r="D21">
            <v>0</v>
          </cell>
          <cell r="E21">
            <v>0</v>
          </cell>
          <cell r="F21">
            <v>0</v>
          </cell>
          <cell r="G21">
            <v>0</v>
          </cell>
          <cell r="H21">
            <v>0</v>
          </cell>
          <cell r="I21">
            <v>0</v>
          </cell>
          <cell r="J21">
            <v>0</v>
          </cell>
          <cell r="K21">
            <v>0</v>
          </cell>
          <cell r="L21">
            <v>0</v>
          </cell>
          <cell r="M21">
            <v>0</v>
          </cell>
          <cell r="N21">
            <v>0</v>
          </cell>
        </row>
        <row r="22">
          <cell r="C22">
            <v>1103</v>
          </cell>
          <cell r="D22">
            <v>10248</v>
          </cell>
          <cell r="E22">
            <v>6478</v>
          </cell>
          <cell r="F22">
            <v>1283</v>
          </cell>
          <cell r="G22">
            <v>10284</v>
          </cell>
          <cell r="H22">
            <v>1665</v>
          </cell>
          <cell r="I22">
            <v>172</v>
          </cell>
          <cell r="J22">
            <v>3331</v>
          </cell>
          <cell r="K22">
            <v>2645</v>
          </cell>
          <cell r="L22">
            <v>2501</v>
          </cell>
          <cell r="M22">
            <v>3200</v>
          </cell>
          <cell r="N22">
            <v>42910</v>
          </cell>
        </row>
        <row r="23">
          <cell r="C23">
            <v>15821</v>
          </cell>
          <cell r="D23">
            <v>40671</v>
          </cell>
          <cell r="E23">
            <v>41362</v>
          </cell>
          <cell r="F23">
            <v>21739</v>
          </cell>
          <cell r="G23">
            <v>33278</v>
          </cell>
          <cell r="H23">
            <v>27156</v>
          </cell>
          <cell r="I23">
            <v>8584</v>
          </cell>
          <cell r="J23">
            <v>30716</v>
          </cell>
          <cell r="K23">
            <v>22995</v>
          </cell>
          <cell r="L23">
            <v>24139</v>
          </cell>
          <cell r="M23">
            <v>40552</v>
          </cell>
          <cell r="N23">
            <v>307013</v>
          </cell>
        </row>
      </sheetData>
      <sheetData sheetId="6"/>
      <sheetData sheetId="7"/>
      <sheetData sheetId="8"/>
      <sheetData sheetId="9">
        <row r="4">
          <cell r="C4">
            <v>16869</v>
          </cell>
          <cell r="D4">
            <v>27679</v>
          </cell>
          <cell r="E4">
            <v>22849</v>
          </cell>
          <cell r="F4">
            <v>4022</v>
          </cell>
          <cell r="G4">
            <v>17677</v>
          </cell>
          <cell r="H4">
            <v>2204</v>
          </cell>
        </row>
        <row r="5">
          <cell r="C5">
            <v>771</v>
          </cell>
          <cell r="D5">
            <v>1299</v>
          </cell>
          <cell r="E5">
            <v>1195</v>
          </cell>
          <cell r="F5">
            <v>73</v>
          </cell>
          <cell r="G5">
            <v>802</v>
          </cell>
          <cell r="H5">
            <v>155</v>
          </cell>
        </row>
        <row r="6">
          <cell r="C6">
            <v>1993</v>
          </cell>
          <cell r="D6">
            <v>4505</v>
          </cell>
          <cell r="E6">
            <v>3691</v>
          </cell>
          <cell r="F6">
            <v>623</v>
          </cell>
          <cell r="G6">
            <v>2184</v>
          </cell>
          <cell r="H6">
            <v>241</v>
          </cell>
        </row>
        <row r="7">
          <cell r="C7">
            <v>1708</v>
          </cell>
          <cell r="D7">
            <v>2719</v>
          </cell>
          <cell r="E7">
            <v>2061</v>
          </cell>
          <cell r="F7">
            <v>473</v>
          </cell>
          <cell r="G7">
            <v>1893</v>
          </cell>
          <cell r="H7">
            <v>237</v>
          </cell>
        </row>
        <row r="8">
          <cell r="C8">
            <v>1474</v>
          </cell>
          <cell r="D8">
            <v>1496</v>
          </cell>
          <cell r="E8">
            <v>1364</v>
          </cell>
          <cell r="F8">
            <v>247</v>
          </cell>
          <cell r="G8">
            <v>1359</v>
          </cell>
          <cell r="H8">
            <v>159</v>
          </cell>
        </row>
        <row r="9">
          <cell r="C9">
            <v>2768</v>
          </cell>
          <cell r="D9">
            <v>3268</v>
          </cell>
          <cell r="E9">
            <v>3021</v>
          </cell>
          <cell r="F9">
            <v>264</v>
          </cell>
          <cell r="G9">
            <v>2751</v>
          </cell>
          <cell r="H9">
            <v>214</v>
          </cell>
        </row>
        <row r="10">
          <cell r="C10">
            <v>579</v>
          </cell>
          <cell r="D10">
            <v>1737</v>
          </cell>
          <cell r="E10">
            <v>1478</v>
          </cell>
          <cell r="F10">
            <v>243</v>
          </cell>
          <cell r="G10">
            <v>595</v>
          </cell>
          <cell r="H10">
            <v>206</v>
          </cell>
        </row>
        <row r="11">
          <cell r="C11">
            <v>1249</v>
          </cell>
          <cell r="D11">
            <v>649</v>
          </cell>
          <cell r="E11">
            <v>501</v>
          </cell>
          <cell r="F11">
            <v>71</v>
          </cell>
          <cell r="G11">
            <v>1326</v>
          </cell>
          <cell r="H11">
            <v>87</v>
          </cell>
        </row>
        <row r="12">
          <cell r="C12">
            <v>1320</v>
          </cell>
          <cell r="D12">
            <v>2053</v>
          </cell>
          <cell r="E12">
            <v>1746</v>
          </cell>
          <cell r="F12">
            <v>449</v>
          </cell>
          <cell r="G12">
            <v>1178</v>
          </cell>
          <cell r="H12">
            <v>270</v>
          </cell>
        </row>
        <row r="13">
          <cell r="C13">
            <v>1290</v>
          </cell>
          <cell r="D13">
            <v>1153</v>
          </cell>
          <cell r="E13">
            <v>1007</v>
          </cell>
          <cell r="F13">
            <v>338</v>
          </cell>
          <cell r="G13">
            <v>1098</v>
          </cell>
          <cell r="H13">
            <v>189</v>
          </cell>
        </row>
        <row r="14">
          <cell r="C14">
            <v>1430</v>
          </cell>
          <cell r="D14">
            <v>4141</v>
          </cell>
          <cell r="E14">
            <v>3143</v>
          </cell>
          <cell r="F14">
            <v>583</v>
          </cell>
          <cell r="G14">
            <v>1845</v>
          </cell>
          <cell r="H14">
            <v>306</v>
          </cell>
        </row>
        <row r="15">
          <cell r="C15">
            <v>2287</v>
          </cell>
          <cell r="D15">
            <v>4659</v>
          </cell>
          <cell r="E15">
            <v>3642</v>
          </cell>
          <cell r="F15">
            <v>658</v>
          </cell>
          <cell r="G15">
            <v>2646</v>
          </cell>
          <cell r="H15">
            <v>140</v>
          </cell>
        </row>
        <row r="16">
          <cell r="C16">
            <v>565</v>
          </cell>
          <cell r="D16">
            <v>1176</v>
          </cell>
          <cell r="E16">
            <v>1106</v>
          </cell>
          <cell r="F16">
            <v>54</v>
          </cell>
          <cell r="G16">
            <v>581</v>
          </cell>
          <cell r="H16">
            <v>6</v>
          </cell>
        </row>
        <row r="17">
          <cell r="C17">
            <v>234</v>
          </cell>
          <cell r="D17">
            <v>593</v>
          </cell>
          <cell r="E17">
            <v>559</v>
          </cell>
          <cell r="F17">
            <v>27</v>
          </cell>
          <cell r="G17">
            <v>241</v>
          </cell>
          <cell r="H17">
            <v>1</v>
          </cell>
        </row>
        <row r="18">
          <cell r="C18">
            <v>261</v>
          </cell>
          <cell r="D18">
            <v>249</v>
          </cell>
          <cell r="E18">
            <v>238</v>
          </cell>
          <cell r="F18">
            <v>7</v>
          </cell>
          <cell r="G18">
            <v>265</v>
          </cell>
          <cell r="H18">
            <v>5</v>
          </cell>
        </row>
        <row r="19">
          <cell r="C19">
            <v>43</v>
          </cell>
          <cell r="D19">
            <v>171</v>
          </cell>
          <cell r="E19">
            <v>172</v>
          </cell>
          <cell r="F19">
            <v>11</v>
          </cell>
          <cell r="G19">
            <v>31</v>
          </cell>
          <cell r="H19">
            <v>0</v>
          </cell>
        </row>
        <row r="20">
          <cell r="C20">
            <v>25</v>
          </cell>
          <cell r="D20">
            <v>88</v>
          </cell>
          <cell r="E20">
            <v>76</v>
          </cell>
          <cell r="F20">
            <v>3</v>
          </cell>
          <cell r="G20">
            <v>34</v>
          </cell>
          <cell r="H20">
            <v>0</v>
          </cell>
        </row>
        <row r="21">
          <cell r="C21">
            <v>2</v>
          </cell>
          <cell r="D21">
            <v>75</v>
          </cell>
          <cell r="E21">
            <v>61</v>
          </cell>
          <cell r="F21">
            <v>6</v>
          </cell>
          <cell r="G21">
            <v>10</v>
          </cell>
          <cell r="H21">
            <v>0</v>
          </cell>
        </row>
        <row r="22">
          <cell r="C22">
            <v>17434</v>
          </cell>
          <cell r="D22">
            <v>28855</v>
          </cell>
          <cell r="E22">
            <v>23955</v>
          </cell>
          <cell r="F22">
            <v>4076</v>
          </cell>
          <cell r="G22">
            <v>18258</v>
          </cell>
          <cell r="H22">
            <v>2210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row r="62">
          <cell r="C62" t="str">
            <v>Македонија</v>
          </cell>
          <cell r="D62" t="str">
            <v>Триглав</v>
          </cell>
          <cell r="E62" t="str">
            <v>Сава</v>
          </cell>
          <cell r="F62" t="str">
            <v>Евроинс</v>
          </cell>
          <cell r="G62" t="str">
            <v>Еуролинк</v>
          </cell>
          <cell r="H62" t="str">
            <v>Винер</v>
          </cell>
          <cell r="I62" t="str">
            <v>Граве неживот</v>
          </cell>
          <cell r="J62" t="str">
            <v>Уника</v>
          </cell>
          <cell r="K62" t="str">
            <v>Осигурителна полиса</v>
          </cell>
          <cell r="L62" t="str">
            <v>Халк</v>
          </cell>
          <cell r="M62" t="str">
            <v>Кроација неживот</v>
          </cell>
          <cell r="N62" t="str">
            <v>Кроациа живот</v>
          </cell>
          <cell r="O62" t="str">
            <v>Граве</v>
          </cell>
          <cell r="P62" t="str">
            <v>Винер живот</v>
          </cell>
          <cell r="Q62" t="str">
            <v>Уника живот</v>
          </cell>
          <cell r="R62" t="str">
            <v>Триглав  Живот</v>
          </cell>
        </row>
      </sheetData>
      <sheetData sheetId="2"/>
      <sheetData sheetId="3"/>
      <sheetData sheetId="4"/>
      <sheetData sheetId="5"/>
      <sheetData sheetId="6"/>
      <sheetData sheetId="7"/>
      <sheetData sheetId="8"/>
      <sheetData sheetId="9">
        <row r="4">
          <cell r="B4" t="str">
            <v>Вкупно (неживот)</v>
          </cell>
        </row>
        <row r="5">
          <cell r="B5" t="str">
            <v>Македонија</v>
          </cell>
        </row>
        <row r="6">
          <cell r="B6" t="str">
            <v>Триглав</v>
          </cell>
        </row>
        <row r="7">
          <cell r="B7" t="str">
            <v>Сава</v>
          </cell>
        </row>
        <row r="8">
          <cell r="B8" t="str">
            <v>Евроинс</v>
          </cell>
        </row>
        <row r="9">
          <cell r="B9" t="str">
            <v>Еуролинк</v>
          </cell>
        </row>
        <row r="10">
          <cell r="B10" t="str">
            <v>Винер</v>
          </cell>
        </row>
        <row r="11">
          <cell r="B11" t="str">
            <v>Граве неживот</v>
          </cell>
        </row>
        <row r="12">
          <cell r="B12" t="str">
            <v>Уника</v>
          </cell>
        </row>
        <row r="13">
          <cell r="B13" t="str">
            <v>Осигурителна полиса</v>
          </cell>
        </row>
        <row r="14">
          <cell r="B14" t="str">
            <v>Халк</v>
          </cell>
        </row>
        <row r="15">
          <cell r="B15" t="str">
            <v>Кроација неживот</v>
          </cell>
        </row>
        <row r="16">
          <cell r="B16" t="str">
            <v>Вкупно (живот)</v>
          </cell>
        </row>
        <row r="17">
          <cell r="B17" t="str">
            <v>Кроациа живот</v>
          </cell>
        </row>
        <row r="18">
          <cell r="B18" t="str">
            <v>Граве</v>
          </cell>
        </row>
        <row r="19">
          <cell r="B19" t="str">
            <v>Винер живот</v>
          </cell>
        </row>
        <row r="20">
          <cell r="B20" t="str">
            <v>Уника живот</v>
          </cell>
        </row>
        <row r="21">
          <cell r="B21" t="str">
            <v>Триглав  Живот</v>
          </cell>
        </row>
        <row r="22">
          <cell r="B22" t="str">
            <v>Вкупно</v>
          </cell>
        </row>
      </sheetData>
      <sheetData sheetId="10"/>
      <sheetData sheetId="11"/>
      <sheetData sheetId="12"/>
      <sheetData sheetId="13">
        <row r="5">
          <cell r="B5" t="str">
            <v>Вкупно (неживот)</v>
          </cell>
        </row>
        <row r="6">
          <cell r="B6" t="str">
            <v>Македонија</v>
          </cell>
        </row>
        <row r="7">
          <cell r="B7" t="str">
            <v>Триглав</v>
          </cell>
        </row>
        <row r="8">
          <cell r="B8" t="str">
            <v>Сава</v>
          </cell>
        </row>
        <row r="9">
          <cell r="B9" t="str">
            <v>Евроинс</v>
          </cell>
        </row>
        <row r="10">
          <cell r="B10" t="str">
            <v>Еуролинк</v>
          </cell>
        </row>
        <row r="11">
          <cell r="B11" t="str">
            <v>Винер</v>
          </cell>
        </row>
        <row r="12">
          <cell r="B12" t="str">
            <v>Граве неживот</v>
          </cell>
        </row>
        <row r="13">
          <cell r="B13" t="str">
            <v>Уника</v>
          </cell>
        </row>
        <row r="14">
          <cell r="B14" t="str">
            <v>Осигурителна полиса</v>
          </cell>
        </row>
        <row r="15">
          <cell r="B15" t="str">
            <v>Халк</v>
          </cell>
        </row>
        <row r="16">
          <cell r="B16" t="str">
            <v>Кроација неживот</v>
          </cell>
        </row>
        <row r="17">
          <cell r="B17" t="str">
            <v>Вкупно (живот)</v>
          </cell>
        </row>
        <row r="18">
          <cell r="B18" t="str">
            <v>Кроација живот</v>
          </cell>
        </row>
        <row r="19">
          <cell r="B19" t="str">
            <v>Граве</v>
          </cell>
        </row>
        <row r="20">
          <cell r="B20" t="str">
            <v>Винер живот</v>
          </cell>
        </row>
        <row r="21">
          <cell r="B21" t="str">
            <v>Уника живот</v>
          </cell>
        </row>
        <row r="22">
          <cell r="B22" t="str">
            <v>Триглав  Живот</v>
          </cell>
        </row>
        <row r="23">
          <cell r="B23" t="str">
            <v>Вкупно</v>
          </cell>
        </row>
        <row r="29">
          <cell r="B29" t="str">
            <v>Вкупно (неживот)</v>
          </cell>
        </row>
        <row r="30">
          <cell r="B30" t="str">
            <v>Македонија</v>
          </cell>
        </row>
        <row r="31">
          <cell r="B31" t="str">
            <v>Триглав</v>
          </cell>
        </row>
        <row r="32">
          <cell r="B32" t="str">
            <v>Сава</v>
          </cell>
        </row>
        <row r="33">
          <cell r="B33" t="str">
            <v>Евроинс</v>
          </cell>
        </row>
        <row r="34">
          <cell r="B34" t="str">
            <v>Еуролинк</v>
          </cell>
        </row>
        <row r="35">
          <cell r="B35" t="str">
            <v>Винер</v>
          </cell>
        </row>
        <row r="36">
          <cell r="B36" t="str">
            <v>Граве неживот</v>
          </cell>
        </row>
        <row r="37">
          <cell r="B37" t="str">
            <v>Уника</v>
          </cell>
        </row>
        <row r="38">
          <cell r="B38" t="str">
            <v>Осигурителна полиса</v>
          </cell>
        </row>
        <row r="39">
          <cell r="B39" t="str">
            <v>Халк</v>
          </cell>
        </row>
        <row r="40">
          <cell r="B40" t="str">
            <v>Кроација неживот</v>
          </cell>
        </row>
        <row r="41">
          <cell r="B41" t="str">
            <v>Вкупно (живот)</v>
          </cell>
        </row>
        <row r="42">
          <cell r="B42" t="str">
            <v>Кроациа живот</v>
          </cell>
        </row>
        <row r="43">
          <cell r="B43" t="str">
            <v>Граве</v>
          </cell>
        </row>
        <row r="44">
          <cell r="B44" t="str">
            <v>Винер живот</v>
          </cell>
        </row>
        <row r="45">
          <cell r="B45" t="str">
            <v>Уника живот</v>
          </cell>
        </row>
        <row r="46">
          <cell r="B46" t="str">
            <v>Триглав  Живот</v>
          </cell>
        </row>
        <row r="47">
          <cell r="B47" t="str">
            <v>Вкупно</v>
          </cell>
        </row>
      </sheetData>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2490139</v>
          </cell>
        </row>
        <row r="6">
          <cell r="A6" t="str">
            <v>Македонија</v>
          </cell>
        </row>
        <row r="7">
          <cell r="A7" t="str">
            <v>Триглав</v>
          </cell>
        </row>
        <row r="8">
          <cell r="A8" t="str">
            <v>Сава</v>
          </cell>
        </row>
        <row r="9">
          <cell r="A9" t="str">
            <v>Евроинс</v>
          </cell>
        </row>
        <row r="10">
          <cell r="A10" t="str">
            <v>Еуролинк</v>
          </cell>
        </row>
        <row r="11">
          <cell r="A11" t="str">
            <v>Винер</v>
          </cell>
        </row>
        <row r="12">
          <cell r="A12" t="str">
            <v>Граве неживот</v>
          </cell>
        </row>
        <row r="13">
          <cell r="A13" t="str">
            <v>Уника</v>
          </cell>
        </row>
        <row r="14">
          <cell r="A14" t="str">
            <v>Осигурителна полиса</v>
          </cell>
        </row>
        <row r="15">
          <cell r="A15" t="str">
            <v>Халк</v>
          </cell>
        </row>
        <row r="16">
          <cell r="A16" t="str">
            <v>Кроација неживот</v>
          </cell>
        </row>
        <row r="18">
          <cell r="A18" t="str">
            <v>Кроациа живот</v>
          </cell>
        </row>
        <row r="19">
          <cell r="A19" t="str">
            <v>Граве</v>
          </cell>
        </row>
        <row r="20">
          <cell r="A20" t="str">
            <v>Винер живот</v>
          </cell>
        </row>
        <row r="21">
          <cell r="A21" t="str">
            <v>Уника живот</v>
          </cell>
        </row>
        <row r="23">
          <cell r="A23" t="str">
            <v>Триглав  Живот</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211144</v>
          </cell>
          <cell r="D5">
            <v>10667</v>
          </cell>
          <cell r="E5">
            <v>153933</v>
          </cell>
          <cell r="F5">
            <v>57211</v>
          </cell>
        </row>
        <row r="6">
          <cell r="A6" t="str">
            <v>02. Здравствено</v>
          </cell>
          <cell r="C6">
            <v>225123</v>
          </cell>
          <cell r="D6">
            <v>9493</v>
          </cell>
          <cell r="E6">
            <v>166000</v>
          </cell>
          <cell r="F6">
            <v>59123</v>
          </cell>
        </row>
        <row r="7">
          <cell r="A7" t="str">
            <v>03. Каско моторни возила</v>
          </cell>
          <cell r="C7">
            <v>218074</v>
          </cell>
          <cell r="D7">
            <v>29895</v>
          </cell>
          <cell r="E7">
            <v>159671</v>
          </cell>
          <cell r="F7">
            <v>58403</v>
          </cell>
        </row>
        <row r="8">
          <cell r="A8" t="str">
            <v>04. Каско шински возила</v>
          </cell>
          <cell r="C8">
            <v>0</v>
          </cell>
          <cell r="D8">
            <v>0</v>
          </cell>
          <cell r="E8">
            <v>0</v>
          </cell>
          <cell r="F8">
            <v>0</v>
          </cell>
        </row>
        <row r="9">
          <cell r="A9" t="str">
            <v>05. Каско воздухоплови</v>
          </cell>
          <cell r="C9">
            <v>62876</v>
          </cell>
          <cell r="D9">
            <v>62885</v>
          </cell>
          <cell r="E9">
            <v>47112</v>
          </cell>
          <cell r="F9">
            <v>15764</v>
          </cell>
        </row>
        <row r="10">
          <cell r="A10" t="str">
            <v>06. Каско пловни објекти</v>
          </cell>
          <cell r="C10">
            <v>61</v>
          </cell>
          <cell r="D10">
            <v>5</v>
          </cell>
          <cell r="E10">
            <v>45</v>
          </cell>
          <cell r="F10">
            <v>16</v>
          </cell>
        </row>
        <row r="11">
          <cell r="A11" t="str">
            <v>07. Карго</v>
          </cell>
          <cell r="C11">
            <v>25695</v>
          </cell>
          <cell r="D11">
            <v>13330</v>
          </cell>
          <cell r="E11">
            <v>18112</v>
          </cell>
          <cell r="F11">
            <v>7583</v>
          </cell>
        </row>
        <row r="12">
          <cell r="A12" t="str">
            <v>08. Имот од пожар и др.опасн.</v>
          </cell>
          <cell r="C12">
            <v>217653</v>
          </cell>
          <cell r="D12">
            <v>115818</v>
          </cell>
          <cell r="E12">
            <v>155204</v>
          </cell>
          <cell r="F12">
            <v>62449</v>
          </cell>
        </row>
        <row r="13">
          <cell r="A13" t="str">
            <v>09. Имот останато</v>
          </cell>
          <cell r="C13">
            <v>337994</v>
          </cell>
          <cell r="D13">
            <v>110167</v>
          </cell>
          <cell r="E13">
            <v>228526</v>
          </cell>
          <cell r="F13">
            <v>109468</v>
          </cell>
        </row>
        <row r="14">
          <cell r="A14" t="str">
            <v>10. АО (вкупно)</v>
          </cell>
          <cell r="C14">
            <v>1043679</v>
          </cell>
          <cell r="D14">
            <v>226660</v>
          </cell>
          <cell r="E14">
            <v>786063</v>
          </cell>
          <cell r="F14">
            <v>257616</v>
          </cell>
        </row>
        <row r="15">
          <cell r="A15" t="str">
            <v>11. Одговорност воздухоплови</v>
          </cell>
          <cell r="C15">
            <v>5300</v>
          </cell>
          <cell r="D15">
            <v>5254</v>
          </cell>
          <cell r="E15">
            <v>3976</v>
          </cell>
          <cell r="F15">
            <v>1324</v>
          </cell>
        </row>
        <row r="16">
          <cell r="A16" t="str">
            <v>12. Одговорност пловни објекти</v>
          </cell>
          <cell r="C16">
            <v>129</v>
          </cell>
          <cell r="D16">
            <v>153</v>
          </cell>
          <cell r="E16">
            <v>97</v>
          </cell>
          <cell r="F16">
            <v>32</v>
          </cell>
        </row>
        <row r="17">
          <cell r="A17" t="str">
            <v>13. Општа одговорност</v>
          </cell>
          <cell r="C17">
            <v>92865</v>
          </cell>
          <cell r="D17">
            <v>53556</v>
          </cell>
          <cell r="E17">
            <v>69757</v>
          </cell>
          <cell r="F17">
            <v>23108</v>
          </cell>
        </row>
        <row r="18">
          <cell r="A18" t="str">
            <v xml:space="preserve">14. Кредити </v>
          </cell>
          <cell r="C18">
            <v>7429</v>
          </cell>
          <cell r="D18">
            <v>3437</v>
          </cell>
          <cell r="E18">
            <v>4630</v>
          </cell>
          <cell r="F18">
            <v>2799</v>
          </cell>
        </row>
        <row r="19">
          <cell r="A19" t="str">
            <v>15. Гаранции</v>
          </cell>
          <cell r="C19">
            <v>49</v>
          </cell>
          <cell r="D19">
            <v>11</v>
          </cell>
          <cell r="E19">
            <v>38</v>
          </cell>
          <cell r="F19">
            <v>11</v>
          </cell>
        </row>
        <row r="20">
          <cell r="A20" t="str">
            <v>16. Финансиски загуби</v>
          </cell>
          <cell r="C20">
            <v>11754</v>
          </cell>
          <cell r="D20">
            <v>12479</v>
          </cell>
          <cell r="E20">
            <v>9140</v>
          </cell>
          <cell r="F20">
            <v>2614</v>
          </cell>
        </row>
        <row r="21">
          <cell r="A21" t="str">
            <v>17. Правна заштита</v>
          </cell>
          <cell r="C21">
            <v>0</v>
          </cell>
          <cell r="D21">
            <v>0</v>
          </cell>
          <cell r="E21">
            <v>0</v>
          </cell>
          <cell r="F21">
            <v>0</v>
          </cell>
        </row>
        <row r="22">
          <cell r="A22" t="str">
            <v>18. Туристичка помош</v>
          </cell>
          <cell r="C22">
            <v>30314</v>
          </cell>
          <cell r="D22">
            <v>1127</v>
          </cell>
          <cell r="E22">
            <v>18614</v>
          </cell>
          <cell r="F22">
            <v>11700</v>
          </cell>
        </row>
        <row r="23">
          <cell r="A23" t="str">
            <v>19. Живот</v>
          </cell>
          <cell r="C23">
            <v>386785</v>
          </cell>
          <cell r="D23">
            <v>13791</v>
          </cell>
          <cell r="E23">
            <v>277947</v>
          </cell>
          <cell r="F23">
            <v>108838</v>
          </cell>
        </row>
        <row r="24">
          <cell r="A24" t="str">
            <v>20. Брак или породување</v>
          </cell>
          <cell r="C24">
            <v>0</v>
          </cell>
          <cell r="D24">
            <v>0</v>
          </cell>
          <cell r="E24">
            <v>0</v>
          </cell>
          <cell r="F24">
            <v>0</v>
          </cell>
        </row>
        <row r="25">
          <cell r="A25" t="str">
            <v>21. Осигурување на живот кога инвестициониот ризик е на товар на осигуреникот</v>
          </cell>
          <cell r="C25">
            <v>107303</v>
          </cell>
          <cell r="D25">
            <v>108</v>
          </cell>
          <cell r="E25">
            <v>71712</v>
          </cell>
          <cell r="F25">
            <v>35591</v>
          </cell>
        </row>
        <row r="30">
          <cell r="C30">
            <v>2984227</v>
          </cell>
          <cell r="D30">
            <v>668836</v>
          </cell>
          <cell r="E30">
            <v>2170577</v>
          </cell>
          <cell r="F30">
            <v>813650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row>
        <row r="4">
          <cell r="A4" t="str">
            <v>02. Здравствено</v>
          </cell>
        </row>
        <row r="5">
          <cell r="A5" t="str">
            <v>03. Каско моторни возила</v>
          </cell>
        </row>
        <row r="6">
          <cell r="A6" t="str">
            <v>04. Каско шински возила</v>
          </cell>
        </row>
        <row r="7">
          <cell r="A7" t="str">
            <v>05. Каско воздухоплови</v>
          </cell>
        </row>
        <row r="8">
          <cell r="A8" t="str">
            <v>06. Каско пловни објекти</v>
          </cell>
        </row>
        <row r="9">
          <cell r="A9" t="str">
            <v>07. Карго</v>
          </cell>
        </row>
        <row r="10">
          <cell r="A10" t="str">
            <v>08. Имот од пожар и др.опасн.</v>
          </cell>
        </row>
        <row r="11">
          <cell r="A11" t="str">
            <v>09. Имот останато</v>
          </cell>
        </row>
        <row r="15">
          <cell r="A15" t="str">
            <v>10. АО (вкупно)</v>
          </cell>
        </row>
        <row r="19">
          <cell r="A19" t="str">
            <v>11. Одговорност воздухоплови</v>
          </cell>
        </row>
        <row r="20">
          <cell r="A20" t="str">
            <v>12. Одговорност пловни објекти</v>
          </cell>
        </row>
        <row r="21">
          <cell r="A21" t="str">
            <v>13. Општа одговорност</v>
          </cell>
        </row>
        <row r="22">
          <cell r="A22" t="str">
            <v xml:space="preserve">14. Кредити </v>
          </cell>
        </row>
        <row r="23">
          <cell r="A23" t="str">
            <v>15. Гаранции</v>
          </cell>
        </row>
        <row r="24">
          <cell r="A24" t="str">
            <v>16. Финансиски загуби</v>
          </cell>
        </row>
        <row r="25">
          <cell r="A25" t="str">
            <v>17. Правна заштита</v>
          </cell>
        </row>
        <row r="26">
          <cell r="A26" t="str">
            <v>18. Туристичка помош</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984</v>
          </cell>
          <cell r="C30">
            <v>210</v>
          </cell>
          <cell r="D30">
            <v>654</v>
          </cell>
          <cell r="E30">
            <v>3125</v>
          </cell>
          <cell r="G30">
            <v>8259</v>
          </cell>
          <cell r="H30">
            <v>13232</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174</v>
          </cell>
          <cell r="C35">
            <v>106</v>
          </cell>
          <cell r="D35">
            <v>254</v>
          </cell>
          <cell r="E35">
            <v>102</v>
          </cell>
          <cell r="G35">
            <v>21</v>
          </cell>
          <cell r="H35">
            <v>657</v>
          </cell>
        </row>
        <row r="40">
          <cell r="B40">
            <v>1158</v>
          </cell>
          <cell r="C40">
            <v>316</v>
          </cell>
          <cell r="D40">
            <v>908</v>
          </cell>
          <cell r="E40">
            <v>3227</v>
          </cell>
          <cell r="G40">
            <v>8280</v>
          </cell>
          <cell r="H40">
            <v>13889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7038</v>
          </cell>
          <cell r="C3">
            <v>11821</v>
          </cell>
          <cell r="D3">
            <v>4056</v>
          </cell>
          <cell r="E3">
            <v>1977</v>
          </cell>
          <cell r="F3">
            <v>14290</v>
          </cell>
          <cell r="G3">
            <v>4673</v>
          </cell>
          <cell r="H3">
            <v>507</v>
          </cell>
          <cell r="I3">
            <v>7500</v>
          </cell>
          <cell r="J3">
            <v>3158</v>
          </cell>
          <cell r="K3">
            <v>10336</v>
          </cell>
          <cell r="L3">
            <v>6532</v>
          </cell>
          <cell r="M3">
            <v>71888</v>
          </cell>
        </row>
        <row r="4">
          <cell r="A4" t="str">
            <v>02. Здравствено</v>
          </cell>
          <cell r="B4">
            <v>1171</v>
          </cell>
          <cell r="C4">
            <v>24531</v>
          </cell>
          <cell r="D4">
            <v>6986</v>
          </cell>
          <cell r="E4">
            <v>2628</v>
          </cell>
          <cell r="F4">
            <v>17097</v>
          </cell>
          <cell r="G4">
            <v>177</v>
          </cell>
          <cell r="H4">
            <v>0</v>
          </cell>
          <cell r="I4">
            <v>2741</v>
          </cell>
          <cell r="J4">
            <v>0</v>
          </cell>
          <cell r="K4">
            <v>11172</v>
          </cell>
          <cell r="L4">
            <v>18018</v>
          </cell>
          <cell r="M4">
            <v>84521</v>
          </cell>
        </row>
        <row r="5">
          <cell r="A5" t="str">
            <v>03. Каско моторни возила</v>
          </cell>
          <cell r="B5">
            <v>8794</v>
          </cell>
          <cell r="C5">
            <v>25976</v>
          </cell>
          <cell r="D5">
            <v>19768</v>
          </cell>
          <cell r="E5">
            <v>5657</v>
          </cell>
          <cell r="F5">
            <v>8959</v>
          </cell>
          <cell r="G5">
            <v>8107</v>
          </cell>
          <cell r="H5">
            <v>490</v>
          </cell>
          <cell r="I5">
            <v>9225</v>
          </cell>
          <cell r="J5">
            <v>12626</v>
          </cell>
          <cell r="K5">
            <v>12825</v>
          </cell>
          <cell r="L5">
            <v>6219</v>
          </cell>
          <cell r="M5">
            <v>118646</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274</v>
          </cell>
          <cell r="D8">
            <v>0</v>
          </cell>
          <cell r="E8">
            <v>0</v>
          </cell>
          <cell r="F8">
            <v>0</v>
          </cell>
          <cell r="G8">
            <v>0</v>
          </cell>
          <cell r="H8">
            <v>0</v>
          </cell>
          <cell r="I8">
            <v>0</v>
          </cell>
          <cell r="J8">
            <v>0</v>
          </cell>
          <cell r="K8">
            <v>0</v>
          </cell>
          <cell r="L8">
            <v>0</v>
          </cell>
          <cell r="M8">
            <v>274</v>
          </cell>
        </row>
        <row r="9">
          <cell r="A9" t="str">
            <v>07. Карго</v>
          </cell>
          <cell r="B9">
            <v>5532</v>
          </cell>
          <cell r="C9">
            <v>0</v>
          </cell>
          <cell r="D9">
            <v>192</v>
          </cell>
          <cell r="E9">
            <v>0</v>
          </cell>
          <cell r="F9">
            <v>643</v>
          </cell>
          <cell r="G9">
            <v>0</v>
          </cell>
          <cell r="H9">
            <v>0</v>
          </cell>
          <cell r="I9">
            <v>13</v>
          </cell>
          <cell r="J9">
            <v>0</v>
          </cell>
          <cell r="K9">
            <v>3</v>
          </cell>
          <cell r="L9">
            <v>0</v>
          </cell>
          <cell r="M9">
            <v>6383</v>
          </cell>
        </row>
        <row r="10">
          <cell r="A10" t="str">
            <v>08. Имот од пожар и др.опасн.</v>
          </cell>
          <cell r="B10">
            <v>31938</v>
          </cell>
          <cell r="C10">
            <v>786</v>
          </cell>
          <cell r="D10">
            <v>3566</v>
          </cell>
          <cell r="E10">
            <v>763</v>
          </cell>
          <cell r="F10">
            <v>2613</v>
          </cell>
          <cell r="G10">
            <v>82</v>
          </cell>
          <cell r="H10">
            <v>0</v>
          </cell>
          <cell r="I10">
            <v>144</v>
          </cell>
          <cell r="J10">
            <v>1126</v>
          </cell>
          <cell r="K10">
            <v>2182</v>
          </cell>
          <cell r="L10">
            <v>1705</v>
          </cell>
          <cell r="M10">
            <v>44905</v>
          </cell>
        </row>
        <row r="11">
          <cell r="A11" t="str">
            <v>09. Имот останато</v>
          </cell>
          <cell r="B11">
            <v>20984</v>
          </cell>
          <cell r="C11">
            <v>7689</v>
          </cell>
          <cell r="D11">
            <v>13689</v>
          </cell>
          <cell r="E11">
            <v>11855</v>
          </cell>
          <cell r="F11">
            <v>1829</v>
          </cell>
          <cell r="G11">
            <v>2677</v>
          </cell>
          <cell r="H11">
            <v>0</v>
          </cell>
          <cell r="I11">
            <v>1159</v>
          </cell>
          <cell r="J11">
            <v>440</v>
          </cell>
          <cell r="K11">
            <v>10013</v>
          </cell>
          <cell r="L11">
            <v>926</v>
          </cell>
          <cell r="M11">
            <v>71261</v>
          </cell>
        </row>
        <row r="15">
          <cell r="A15" t="str">
            <v>10. АО (вкупно)</v>
          </cell>
          <cell r="B15">
            <v>26095</v>
          </cell>
          <cell r="C15">
            <v>51035</v>
          </cell>
          <cell r="D15">
            <v>44711</v>
          </cell>
          <cell r="E15">
            <v>46470</v>
          </cell>
          <cell r="F15">
            <v>55162</v>
          </cell>
          <cell r="G15">
            <v>75776</v>
          </cell>
          <cell r="H15">
            <v>36876</v>
          </cell>
          <cell r="I15">
            <v>75811</v>
          </cell>
          <cell r="J15">
            <v>49724</v>
          </cell>
          <cell r="K15">
            <v>53453</v>
          </cell>
          <cell r="L15">
            <v>46236</v>
          </cell>
          <cell r="M15">
            <v>561349</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193</v>
          </cell>
          <cell r="C21">
            <v>240</v>
          </cell>
          <cell r="D21">
            <v>259</v>
          </cell>
          <cell r="E21">
            <v>175</v>
          </cell>
          <cell r="F21">
            <v>196</v>
          </cell>
          <cell r="G21">
            <v>410</v>
          </cell>
          <cell r="H21">
            <v>0</v>
          </cell>
          <cell r="I21">
            <v>572</v>
          </cell>
          <cell r="J21">
            <v>442</v>
          </cell>
          <cell r="K21">
            <v>13</v>
          </cell>
          <cell r="L21">
            <v>98</v>
          </cell>
          <cell r="M21">
            <v>2598</v>
          </cell>
        </row>
        <row r="22">
          <cell r="A22" t="str">
            <v xml:space="preserve">14. Кредити </v>
          </cell>
          <cell r="B22">
            <v>0</v>
          </cell>
          <cell r="C22">
            <v>0</v>
          </cell>
          <cell r="D22">
            <v>0</v>
          </cell>
          <cell r="E22">
            <v>0</v>
          </cell>
          <cell r="F22">
            <v>0</v>
          </cell>
          <cell r="G22">
            <v>0</v>
          </cell>
          <cell r="H22">
            <v>0</v>
          </cell>
          <cell r="I22">
            <v>0</v>
          </cell>
          <cell r="J22">
            <v>0</v>
          </cell>
          <cell r="K22">
            <v>1151</v>
          </cell>
          <cell r="L22">
            <v>0</v>
          </cell>
          <cell r="M22">
            <v>1151</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621</v>
          </cell>
          <cell r="C24">
            <v>0</v>
          </cell>
          <cell r="D24">
            <v>304</v>
          </cell>
          <cell r="E24">
            <v>0</v>
          </cell>
          <cell r="F24">
            <v>0</v>
          </cell>
          <cell r="G24">
            <v>0</v>
          </cell>
          <cell r="H24">
            <v>0</v>
          </cell>
          <cell r="I24">
            <v>0</v>
          </cell>
          <cell r="J24">
            <v>0</v>
          </cell>
          <cell r="K24">
            <v>0</v>
          </cell>
          <cell r="L24">
            <v>0</v>
          </cell>
          <cell r="M24">
            <v>925</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533</v>
          </cell>
          <cell r="C26">
            <v>6168</v>
          </cell>
          <cell r="D26">
            <v>2315</v>
          </cell>
          <cell r="E26">
            <v>477</v>
          </cell>
          <cell r="F26">
            <v>1678</v>
          </cell>
          <cell r="G26">
            <v>143</v>
          </cell>
          <cell r="H26">
            <v>41</v>
          </cell>
          <cell r="I26">
            <v>361</v>
          </cell>
          <cell r="J26">
            <v>1041</v>
          </cell>
          <cell r="K26">
            <v>477</v>
          </cell>
          <cell r="L26">
            <v>481</v>
          </cell>
          <cell r="M26">
            <v>13715</v>
          </cell>
        </row>
        <row r="27">
          <cell r="B27">
            <v>102899</v>
          </cell>
          <cell r="C27">
            <v>128520</v>
          </cell>
          <cell r="D27">
            <v>95846</v>
          </cell>
          <cell r="E27">
            <v>70002</v>
          </cell>
          <cell r="F27">
            <v>102467</v>
          </cell>
          <cell r="G27">
            <v>92045</v>
          </cell>
          <cell r="H27">
            <v>37914</v>
          </cell>
          <cell r="I27">
            <v>97526</v>
          </cell>
          <cell r="J27">
            <v>68557</v>
          </cell>
          <cell r="K27">
            <v>101625</v>
          </cell>
          <cell r="L27">
            <v>80215</v>
          </cell>
          <cell r="M27">
            <v>977616</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72616</v>
          </cell>
          <cell r="C30">
            <v>45359</v>
          </cell>
          <cell r="D30">
            <v>20823</v>
          </cell>
          <cell r="E30">
            <v>10824</v>
          </cell>
          <cell r="G30">
            <v>22731</v>
          </cell>
          <cell r="H30">
            <v>172353</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1204</v>
          </cell>
          <cell r="C35">
            <v>0</v>
          </cell>
          <cell r="D35">
            <v>4540</v>
          </cell>
          <cell r="E35">
            <v>1357</v>
          </cell>
          <cell r="G35">
            <v>0</v>
          </cell>
          <cell r="H35">
            <v>7101</v>
          </cell>
        </row>
        <row r="40">
          <cell r="B40">
            <v>73820</v>
          </cell>
          <cell r="C40">
            <v>45359</v>
          </cell>
          <cell r="D40">
            <v>25363</v>
          </cell>
          <cell r="E40">
            <v>12181</v>
          </cell>
          <cell r="G40">
            <v>22731</v>
          </cell>
          <cell r="H40">
            <v>179454</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cell r="C2" t="str">
            <v>Триглав</v>
          </cell>
          <cell r="D2" t="str">
            <v>Сава</v>
          </cell>
          <cell r="E2" t="str">
            <v>Евроинс</v>
          </cell>
          <cell r="F2" t="str">
            <v>Еуролинк</v>
          </cell>
          <cell r="G2" t="str">
            <v>Винер</v>
          </cell>
          <cell r="H2" t="str">
            <v>Граве неживот</v>
          </cell>
          <cell r="I2" t="str">
            <v>Уника</v>
          </cell>
          <cell r="J2" t="str">
            <v>Осигурителна полиса</v>
          </cell>
          <cell r="K2" t="str">
            <v>Халк</v>
          </cell>
          <cell r="L2" t="str">
            <v>Кроација неживот</v>
          </cell>
        </row>
        <row r="3">
          <cell r="A3" t="str">
            <v>01. Незгода</v>
          </cell>
          <cell r="B3">
            <v>201</v>
          </cell>
          <cell r="C3">
            <v>269</v>
          </cell>
          <cell r="D3">
            <v>202</v>
          </cell>
          <cell r="E3">
            <v>43</v>
          </cell>
          <cell r="F3">
            <v>309</v>
          </cell>
          <cell r="G3">
            <v>126</v>
          </cell>
          <cell r="H3">
            <v>50</v>
          </cell>
          <cell r="I3">
            <v>148</v>
          </cell>
          <cell r="J3">
            <v>78</v>
          </cell>
          <cell r="K3">
            <v>135</v>
          </cell>
          <cell r="L3">
            <v>110</v>
          </cell>
          <cell r="M3">
            <v>1671</v>
          </cell>
        </row>
        <row r="4">
          <cell r="A4" t="str">
            <v>02. Здравствено</v>
          </cell>
          <cell r="B4">
            <v>135</v>
          </cell>
          <cell r="C4">
            <v>1901</v>
          </cell>
          <cell r="D4">
            <v>510</v>
          </cell>
          <cell r="E4">
            <v>253</v>
          </cell>
          <cell r="F4">
            <v>1707</v>
          </cell>
          <cell r="G4">
            <v>39</v>
          </cell>
          <cell r="H4">
            <v>0</v>
          </cell>
          <cell r="I4">
            <v>235</v>
          </cell>
          <cell r="J4">
            <v>0</v>
          </cell>
          <cell r="K4">
            <v>2013</v>
          </cell>
          <cell r="L4">
            <v>2685</v>
          </cell>
          <cell r="M4">
            <v>9478</v>
          </cell>
        </row>
        <row r="5">
          <cell r="A5" t="str">
            <v>03. Каско моторни возила</v>
          </cell>
          <cell r="B5">
            <v>90</v>
          </cell>
          <cell r="C5">
            <v>284</v>
          </cell>
          <cell r="D5">
            <v>305</v>
          </cell>
          <cell r="E5">
            <v>148</v>
          </cell>
          <cell r="F5">
            <v>124</v>
          </cell>
          <cell r="G5">
            <v>150</v>
          </cell>
          <cell r="H5">
            <v>10</v>
          </cell>
          <cell r="I5">
            <v>143</v>
          </cell>
          <cell r="J5">
            <v>184</v>
          </cell>
          <cell r="K5">
            <v>183</v>
          </cell>
          <cell r="L5">
            <v>120</v>
          </cell>
          <cell r="M5">
            <v>1741</v>
          </cell>
        </row>
        <row r="6">
          <cell r="A6" t="str">
            <v>04. Каско шински возила</v>
          </cell>
          <cell r="B6">
            <v>0</v>
          </cell>
          <cell r="C6">
            <v>0</v>
          </cell>
          <cell r="D6">
            <v>0</v>
          </cell>
          <cell r="E6">
            <v>0</v>
          </cell>
          <cell r="F6">
            <v>0</v>
          </cell>
          <cell r="G6">
            <v>0</v>
          </cell>
          <cell r="H6">
            <v>0</v>
          </cell>
          <cell r="I6">
            <v>0</v>
          </cell>
          <cell r="J6">
            <v>0</v>
          </cell>
          <cell r="K6">
            <v>0</v>
          </cell>
          <cell r="L6">
            <v>0</v>
          </cell>
          <cell r="M6">
            <v>0</v>
          </cell>
        </row>
        <row r="7">
          <cell r="A7" t="str">
            <v>05. Каско воздухоплови</v>
          </cell>
          <cell r="B7">
            <v>0</v>
          </cell>
          <cell r="C7">
            <v>0</v>
          </cell>
          <cell r="D7">
            <v>0</v>
          </cell>
          <cell r="E7">
            <v>0</v>
          </cell>
          <cell r="F7">
            <v>0</v>
          </cell>
          <cell r="G7">
            <v>0</v>
          </cell>
          <cell r="H7">
            <v>0</v>
          </cell>
          <cell r="I7">
            <v>0</v>
          </cell>
          <cell r="J7">
            <v>0</v>
          </cell>
          <cell r="K7">
            <v>0</v>
          </cell>
          <cell r="L7">
            <v>0</v>
          </cell>
          <cell r="M7">
            <v>0</v>
          </cell>
        </row>
        <row r="8">
          <cell r="A8" t="str">
            <v>06. Каско пловни објекти</v>
          </cell>
          <cell r="B8">
            <v>0</v>
          </cell>
          <cell r="C8">
            <v>1</v>
          </cell>
          <cell r="D8">
            <v>0</v>
          </cell>
          <cell r="E8">
            <v>0</v>
          </cell>
          <cell r="F8">
            <v>0</v>
          </cell>
          <cell r="G8">
            <v>0</v>
          </cell>
          <cell r="H8">
            <v>0</v>
          </cell>
          <cell r="I8">
            <v>0</v>
          </cell>
          <cell r="J8">
            <v>0</v>
          </cell>
          <cell r="K8">
            <v>0</v>
          </cell>
          <cell r="L8">
            <v>0</v>
          </cell>
          <cell r="M8">
            <v>1</v>
          </cell>
        </row>
        <row r="9">
          <cell r="A9" t="str">
            <v>07. Карго</v>
          </cell>
          <cell r="B9">
            <v>2</v>
          </cell>
          <cell r="C9">
            <v>0</v>
          </cell>
          <cell r="D9">
            <v>1</v>
          </cell>
          <cell r="E9">
            <v>0</v>
          </cell>
          <cell r="F9">
            <v>2</v>
          </cell>
          <cell r="G9">
            <v>0</v>
          </cell>
          <cell r="H9">
            <v>0</v>
          </cell>
          <cell r="I9">
            <v>2</v>
          </cell>
          <cell r="J9">
            <v>0</v>
          </cell>
          <cell r="K9">
            <v>1</v>
          </cell>
          <cell r="L9">
            <v>0</v>
          </cell>
          <cell r="M9">
            <v>8</v>
          </cell>
        </row>
        <row r="10">
          <cell r="A10" t="str">
            <v>08. Имот од пожар и др.опасн.</v>
          </cell>
          <cell r="B10">
            <v>20</v>
          </cell>
          <cell r="C10">
            <v>12</v>
          </cell>
          <cell r="D10">
            <v>25</v>
          </cell>
          <cell r="E10">
            <v>7</v>
          </cell>
          <cell r="F10">
            <v>78</v>
          </cell>
          <cell r="G10">
            <v>8</v>
          </cell>
          <cell r="H10">
            <v>0</v>
          </cell>
          <cell r="I10">
            <v>4</v>
          </cell>
          <cell r="J10">
            <v>13</v>
          </cell>
          <cell r="K10">
            <v>11</v>
          </cell>
          <cell r="L10">
            <v>11</v>
          </cell>
          <cell r="M10">
            <v>189</v>
          </cell>
        </row>
        <row r="11">
          <cell r="A11" t="str">
            <v>09. Имот останато</v>
          </cell>
          <cell r="B11">
            <v>328</v>
          </cell>
          <cell r="C11">
            <v>234</v>
          </cell>
          <cell r="D11">
            <v>283</v>
          </cell>
          <cell r="E11">
            <v>286</v>
          </cell>
          <cell r="F11">
            <v>138</v>
          </cell>
          <cell r="G11">
            <v>81</v>
          </cell>
          <cell r="H11">
            <v>0</v>
          </cell>
          <cell r="I11">
            <v>47</v>
          </cell>
          <cell r="J11">
            <v>49</v>
          </cell>
          <cell r="K11">
            <v>109</v>
          </cell>
          <cell r="L11">
            <v>35</v>
          </cell>
          <cell r="M11">
            <v>1590</v>
          </cell>
        </row>
        <row r="15">
          <cell r="A15" t="str">
            <v>10. АО (вкупно)</v>
          </cell>
          <cell r="B15">
            <v>385</v>
          </cell>
        </row>
        <row r="19">
          <cell r="A19" t="str">
            <v>11. Одговорност воздухоплови</v>
          </cell>
          <cell r="B19">
            <v>0</v>
          </cell>
          <cell r="C19">
            <v>0</v>
          </cell>
          <cell r="D19">
            <v>0</v>
          </cell>
          <cell r="E19">
            <v>0</v>
          </cell>
          <cell r="F19">
            <v>0</v>
          </cell>
          <cell r="G19">
            <v>0</v>
          </cell>
          <cell r="H19">
            <v>0</v>
          </cell>
          <cell r="I19">
            <v>0</v>
          </cell>
          <cell r="J19">
            <v>0</v>
          </cell>
          <cell r="K19">
            <v>0</v>
          </cell>
          <cell r="L19">
            <v>0</v>
          </cell>
          <cell r="M19">
            <v>0</v>
          </cell>
        </row>
        <row r="20">
          <cell r="A20" t="str">
            <v>12. Одговорност пловни објекти</v>
          </cell>
          <cell r="B20">
            <v>0</v>
          </cell>
          <cell r="C20">
            <v>0</v>
          </cell>
          <cell r="D20">
            <v>0</v>
          </cell>
          <cell r="E20">
            <v>0</v>
          </cell>
          <cell r="F20">
            <v>0</v>
          </cell>
          <cell r="G20">
            <v>0</v>
          </cell>
          <cell r="H20">
            <v>0</v>
          </cell>
          <cell r="I20">
            <v>0</v>
          </cell>
          <cell r="J20">
            <v>0</v>
          </cell>
          <cell r="K20">
            <v>0</v>
          </cell>
          <cell r="L20">
            <v>0</v>
          </cell>
          <cell r="M20">
            <v>0</v>
          </cell>
        </row>
        <row r="21">
          <cell r="A21" t="str">
            <v>13. Општа одговорност</v>
          </cell>
          <cell r="B21">
            <v>12</v>
          </cell>
          <cell r="C21">
            <v>1</v>
          </cell>
          <cell r="D21">
            <v>13</v>
          </cell>
          <cell r="E21">
            <v>2</v>
          </cell>
          <cell r="F21">
            <v>10</v>
          </cell>
          <cell r="G21">
            <v>9</v>
          </cell>
          <cell r="H21">
            <v>0</v>
          </cell>
          <cell r="I21">
            <v>7</v>
          </cell>
          <cell r="J21">
            <v>13</v>
          </cell>
          <cell r="K21">
            <v>2</v>
          </cell>
          <cell r="L21">
            <v>4</v>
          </cell>
          <cell r="M21">
            <v>73</v>
          </cell>
        </row>
        <row r="22">
          <cell r="A22" t="str">
            <v xml:space="preserve">14. Кредити </v>
          </cell>
          <cell r="B22">
            <v>0</v>
          </cell>
          <cell r="C22">
            <v>0</v>
          </cell>
          <cell r="D22">
            <v>0</v>
          </cell>
          <cell r="E22">
            <v>0</v>
          </cell>
          <cell r="F22">
            <v>0</v>
          </cell>
          <cell r="G22">
            <v>0</v>
          </cell>
          <cell r="H22">
            <v>0</v>
          </cell>
          <cell r="I22">
            <v>0</v>
          </cell>
          <cell r="J22">
            <v>0</v>
          </cell>
          <cell r="K22">
            <v>1</v>
          </cell>
          <cell r="L22">
            <v>0</v>
          </cell>
          <cell r="M22">
            <v>1</v>
          </cell>
        </row>
        <row r="23">
          <cell r="A23" t="str">
            <v>15. Гаранции</v>
          </cell>
          <cell r="B23">
            <v>0</v>
          </cell>
          <cell r="C23">
            <v>0</v>
          </cell>
          <cell r="D23">
            <v>0</v>
          </cell>
          <cell r="E23">
            <v>0</v>
          </cell>
          <cell r="F23">
            <v>0</v>
          </cell>
          <cell r="G23">
            <v>0</v>
          </cell>
          <cell r="H23">
            <v>0</v>
          </cell>
          <cell r="I23">
            <v>0</v>
          </cell>
          <cell r="J23">
            <v>0</v>
          </cell>
          <cell r="K23">
            <v>0</v>
          </cell>
          <cell r="L23">
            <v>0</v>
          </cell>
          <cell r="M23">
            <v>0</v>
          </cell>
        </row>
        <row r="24">
          <cell r="A24" t="str">
            <v>16. Финансиски загуби</v>
          </cell>
          <cell r="B24">
            <v>12</v>
          </cell>
          <cell r="C24">
            <v>0</v>
          </cell>
          <cell r="D24">
            <v>1</v>
          </cell>
          <cell r="E24">
            <v>0</v>
          </cell>
          <cell r="F24">
            <v>0</v>
          </cell>
          <cell r="G24">
            <v>0</v>
          </cell>
          <cell r="H24">
            <v>0</v>
          </cell>
          <cell r="I24">
            <v>0</v>
          </cell>
          <cell r="J24">
            <v>0</v>
          </cell>
          <cell r="K24">
            <v>0</v>
          </cell>
          <cell r="L24">
            <v>0</v>
          </cell>
          <cell r="M24">
            <v>13</v>
          </cell>
        </row>
        <row r="25">
          <cell r="A25" t="str">
            <v>17. Правна заштита</v>
          </cell>
          <cell r="B25">
            <v>0</v>
          </cell>
          <cell r="C25">
            <v>0</v>
          </cell>
          <cell r="D25">
            <v>0</v>
          </cell>
          <cell r="E25">
            <v>0</v>
          </cell>
          <cell r="F25">
            <v>0</v>
          </cell>
          <cell r="G25">
            <v>0</v>
          </cell>
          <cell r="H25">
            <v>0</v>
          </cell>
          <cell r="I25">
            <v>0</v>
          </cell>
          <cell r="J25">
            <v>0</v>
          </cell>
          <cell r="K25">
            <v>0</v>
          </cell>
          <cell r="L25">
            <v>0</v>
          </cell>
          <cell r="M25">
            <v>0</v>
          </cell>
        </row>
        <row r="26">
          <cell r="A26" t="str">
            <v>18. Туристичка помош</v>
          </cell>
          <cell r="B26">
            <v>10</v>
          </cell>
          <cell r="C26">
            <v>226</v>
          </cell>
          <cell r="D26">
            <v>79</v>
          </cell>
          <cell r="E26">
            <v>25</v>
          </cell>
          <cell r="F26">
            <v>45</v>
          </cell>
          <cell r="G26">
            <v>4</v>
          </cell>
          <cell r="H26">
            <v>5</v>
          </cell>
          <cell r="I26">
            <v>15</v>
          </cell>
          <cell r="J26">
            <v>85</v>
          </cell>
          <cell r="K26">
            <v>15</v>
          </cell>
          <cell r="L26">
            <v>28</v>
          </cell>
          <cell r="M26">
            <v>537</v>
          </cell>
        </row>
        <row r="27">
          <cell r="B27">
            <v>1195</v>
          </cell>
          <cell r="C27">
            <v>3691</v>
          </cell>
          <cell r="D27">
            <v>2061</v>
          </cell>
          <cell r="E27">
            <v>1364</v>
          </cell>
          <cell r="F27">
            <v>3021</v>
          </cell>
          <cell r="G27">
            <v>1478</v>
          </cell>
          <cell r="H27">
            <v>501</v>
          </cell>
          <cell r="I27">
            <v>1746</v>
          </cell>
          <cell r="J27">
            <v>1007</v>
          </cell>
          <cell r="K27">
            <v>3143</v>
          </cell>
          <cell r="L27">
            <v>3642</v>
          </cell>
          <cell r="M27">
            <v>22849</v>
          </cell>
        </row>
        <row r="29">
          <cell r="B29" t="str">
            <v>Кроациа живот</v>
          </cell>
          <cell r="C29" t="str">
            <v>Граве</v>
          </cell>
          <cell r="D29" t="str">
            <v>Винер живот</v>
          </cell>
          <cell r="E29" t="str">
            <v>Уника живот</v>
          </cell>
          <cell r="G29" t="str">
            <v>Триглав  Живот</v>
          </cell>
        </row>
        <row r="30">
          <cell r="A30" t="str">
            <v>19. Живот</v>
          </cell>
          <cell r="B30">
            <v>552</v>
          </cell>
          <cell r="C30">
            <v>238</v>
          </cell>
          <cell r="D30">
            <v>107</v>
          </cell>
          <cell r="E30">
            <v>60</v>
          </cell>
          <cell r="G30">
            <v>61</v>
          </cell>
          <cell r="H30">
            <v>1018</v>
          </cell>
        </row>
        <row r="34">
          <cell r="A34" t="str">
            <v>20. Брак или породување</v>
          </cell>
          <cell r="B34">
            <v>0</v>
          </cell>
          <cell r="C34">
            <v>0</v>
          </cell>
          <cell r="D34">
            <v>0</v>
          </cell>
          <cell r="E34">
            <v>0</v>
          </cell>
          <cell r="G34">
            <v>0</v>
          </cell>
          <cell r="H34">
            <v>0</v>
          </cell>
        </row>
        <row r="35">
          <cell r="A35" t="str">
            <v>21. Осигурување на живот кога инвестициониот ризик е на товар на осигуреникот</v>
          </cell>
          <cell r="B35">
            <v>7</v>
          </cell>
          <cell r="C35">
            <v>0</v>
          </cell>
          <cell r="D35">
            <v>65</v>
          </cell>
          <cell r="E35">
            <v>16</v>
          </cell>
          <cell r="G35">
            <v>0</v>
          </cell>
          <cell r="H35">
            <v>88</v>
          </cell>
        </row>
        <row r="40">
          <cell r="B40">
            <v>559</v>
          </cell>
          <cell r="C40">
            <v>238</v>
          </cell>
          <cell r="D40">
            <v>172</v>
          </cell>
          <cell r="E40">
            <v>76</v>
          </cell>
          <cell r="G40">
            <v>61</v>
          </cell>
          <cell r="H40">
            <v>1106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A6" t="str">
            <v>Македонија</v>
          </cell>
          <cell r="C6">
            <v>51896</v>
          </cell>
          <cell r="D6">
            <v>42636</v>
          </cell>
          <cell r="E6">
            <v>27928</v>
          </cell>
        </row>
        <row r="7">
          <cell r="A7" t="str">
            <v>Триглав</v>
          </cell>
          <cell r="C7">
            <v>53687</v>
          </cell>
          <cell r="D7">
            <v>24789</v>
          </cell>
          <cell r="E7">
            <v>20903</v>
          </cell>
        </row>
        <row r="8">
          <cell r="A8" t="str">
            <v>Сава</v>
          </cell>
          <cell r="C8">
            <v>43163</v>
          </cell>
          <cell r="D8">
            <v>19079</v>
          </cell>
          <cell r="E8">
            <v>56603</v>
          </cell>
        </row>
        <row r="9">
          <cell r="A9" t="str">
            <v>Евроинс</v>
          </cell>
          <cell r="C9">
            <v>22420</v>
          </cell>
          <cell r="D9">
            <v>49117</v>
          </cell>
          <cell r="E9">
            <v>9243</v>
          </cell>
        </row>
        <row r="10">
          <cell r="A10" t="str">
            <v>Еуролинк</v>
          </cell>
          <cell r="C10">
            <v>39786</v>
          </cell>
          <cell r="D10">
            <v>15111</v>
          </cell>
          <cell r="E10">
            <v>38562</v>
          </cell>
        </row>
        <row r="11">
          <cell r="A11" t="str">
            <v>Винер</v>
          </cell>
          <cell r="C11">
            <v>34322</v>
          </cell>
          <cell r="D11">
            <v>33084</v>
          </cell>
          <cell r="E11">
            <v>29636</v>
          </cell>
        </row>
        <row r="12">
          <cell r="A12" t="str">
            <v>Граве неживот</v>
          </cell>
          <cell r="C12">
            <v>11040</v>
          </cell>
          <cell r="D12">
            <v>13249</v>
          </cell>
          <cell r="E12">
            <v>15737</v>
          </cell>
        </row>
        <row r="13">
          <cell r="A13" t="str">
            <v>Уника</v>
          </cell>
          <cell r="C13">
            <v>31969</v>
          </cell>
          <cell r="D13">
            <v>54239</v>
          </cell>
          <cell r="E13">
            <v>28348</v>
          </cell>
        </row>
        <row r="14">
          <cell r="A14" t="str">
            <v>Осигурителна полиса</v>
          </cell>
          <cell r="C14">
            <v>22383</v>
          </cell>
          <cell r="D14">
            <v>25473</v>
          </cell>
          <cell r="E14">
            <v>28421</v>
          </cell>
        </row>
        <row r="15">
          <cell r="A15" t="str">
            <v>Халк</v>
          </cell>
          <cell r="C15">
            <v>28631</v>
          </cell>
          <cell r="D15">
            <v>14873</v>
          </cell>
          <cell r="E15">
            <v>49718</v>
          </cell>
        </row>
        <row r="16">
          <cell r="A16" t="str">
            <v>Кроација неживот</v>
          </cell>
          <cell r="C16">
            <v>21026</v>
          </cell>
          <cell r="D16">
            <v>63421</v>
          </cell>
          <cell r="E16">
            <v>-10419</v>
          </cell>
        </row>
        <row r="18">
          <cell r="A18" t="str">
            <v>Кроациа живот</v>
          </cell>
          <cell r="C18">
            <v>13132</v>
          </cell>
          <cell r="D18">
            <v>14527</v>
          </cell>
          <cell r="E18">
            <v>14539</v>
          </cell>
        </row>
        <row r="19">
          <cell r="A19" t="str">
            <v>Граве</v>
          </cell>
          <cell r="C19">
            <v>11259</v>
          </cell>
          <cell r="D19">
            <v>13650</v>
          </cell>
          <cell r="E19">
            <v>3079</v>
          </cell>
        </row>
        <row r="20">
          <cell r="A20" t="str">
            <v>Винер живот</v>
          </cell>
          <cell r="C20">
            <v>11182</v>
          </cell>
          <cell r="D20">
            <v>14381</v>
          </cell>
          <cell r="E20">
            <v>2526</v>
          </cell>
        </row>
        <row r="21">
          <cell r="A21" t="str">
            <v>Уника живот</v>
          </cell>
          <cell r="C21">
            <v>7896</v>
          </cell>
          <cell r="D21">
            <v>19718</v>
          </cell>
          <cell r="E21">
            <v>1133</v>
          </cell>
        </row>
        <row r="23">
          <cell r="C23">
            <v>11027</v>
          </cell>
          <cell r="D23">
            <v>9087</v>
          </cell>
          <cell r="E23">
            <v>7830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s>
    <sheetDataSet>
      <sheetData sheetId="0">
        <row r="5">
          <cell r="A5" t="str">
            <v>Странски нефинансиски правни лица</v>
          </cell>
        </row>
        <row r="6">
          <cell r="A6" t="str">
            <v>Странски финансиски институции</v>
          </cell>
        </row>
        <row r="7">
          <cell r="A7" t="str">
            <v>Странски физички лица</v>
          </cell>
        </row>
        <row r="8">
          <cell r="A8" t="str">
            <v>Домашни нефинансиски правни лица</v>
          </cell>
        </row>
        <row r="9">
          <cell r="A9" t="str">
            <v>Домашни финансиски институции</v>
          </cell>
        </row>
        <row r="10">
          <cell r="A10" t="str">
            <v>Домашни физички лица</v>
          </cell>
        </row>
        <row r="11">
          <cell r="A11" t="str">
            <v>Држава</v>
          </cell>
        </row>
        <row r="12">
          <cell r="A12" t="str">
            <v>Вкупно</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 xml:space="preserve"> </v>
          </cell>
          <cell r="C3" t="str">
            <v>Македонија</v>
          </cell>
          <cell r="E3" t="str">
            <v>Триглав</v>
          </cell>
          <cell r="G3" t="str">
            <v>Сава</v>
          </cell>
          <cell r="I3" t="str">
            <v>Евроинс</v>
          </cell>
          <cell r="K3" t="str">
            <v>Еуролинк</v>
          </cell>
          <cell r="M3" t="str">
            <v>Винер</v>
          </cell>
          <cell r="O3" t="str">
            <v>Граве неживот</v>
          </cell>
          <cell r="Q3" t="str">
            <v>Уника</v>
          </cell>
          <cell r="S3" t="str">
            <v>Осигурителна полиса</v>
          </cell>
          <cell r="U3" t="str">
            <v>Халк</v>
          </cell>
          <cell r="W3" t="str">
            <v>Кроација неживот</v>
          </cell>
          <cell r="X3" t="str">
            <v>Кроациа живот</v>
          </cell>
          <cell r="Z3" t="str">
            <v>Граве</v>
          </cell>
          <cell r="AB3" t="str">
            <v>Винер живот</v>
          </cell>
          <cell r="AD3" t="str">
            <v>Уника живот</v>
          </cell>
          <cell r="AH3" t="str">
            <v>Триглав  Живот</v>
          </cell>
        </row>
        <row r="4">
          <cell r="A4" t="str">
            <v>Вкупен капитал</v>
          </cell>
          <cell r="B4">
            <v>1511734</v>
          </cell>
          <cell r="D4">
            <v>828198</v>
          </cell>
          <cell r="F4">
            <v>386339</v>
          </cell>
          <cell r="H4">
            <v>384789</v>
          </cell>
          <cell r="J4">
            <v>558699</v>
          </cell>
          <cell r="L4">
            <v>453526</v>
          </cell>
          <cell r="N4">
            <v>170426</v>
          </cell>
          <cell r="P4">
            <v>347394</v>
          </cell>
          <cell r="R4">
            <v>527244</v>
          </cell>
          <cell r="T4">
            <v>290468</v>
          </cell>
          <cell r="V4">
            <v>202223</v>
          </cell>
          <cell r="X4">
            <v>459095</v>
          </cell>
          <cell r="Z4">
            <v>577959</v>
          </cell>
          <cell r="AB4">
            <v>255794</v>
          </cell>
          <cell r="AD4">
            <v>209604</v>
          </cell>
          <cell r="AH4">
            <v>252078</v>
          </cell>
          <cell r="AJ4">
            <v>5661040</v>
          </cell>
          <cell r="AK4">
            <v>1754530</v>
          </cell>
          <cell r="AL4">
            <v>7415569</v>
          </cell>
        </row>
        <row r="5">
          <cell r="A5" t="str">
            <v>Потребно ниво на Маргина на солвентност</v>
          </cell>
          <cell r="B5">
            <v>90558</v>
          </cell>
          <cell r="D5">
            <v>187036</v>
          </cell>
          <cell r="F5">
            <v>154584</v>
          </cell>
          <cell r="H5">
            <v>130626</v>
          </cell>
          <cell r="J5">
            <v>187004</v>
          </cell>
          <cell r="L5">
            <v>75716</v>
          </cell>
          <cell r="N5">
            <v>63431</v>
          </cell>
          <cell r="P5">
            <v>177021</v>
          </cell>
          <cell r="R5">
            <v>108353</v>
          </cell>
          <cell r="T5">
            <v>113980</v>
          </cell>
          <cell r="V5">
            <v>136394</v>
          </cell>
          <cell r="X5">
            <v>192961</v>
          </cell>
          <cell r="Z5">
            <v>149471</v>
          </cell>
          <cell r="AB5">
            <v>64034</v>
          </cell>
          <cell r="AD5">
            <v>59108</v>
          </cell>
          <cell r="AH5">
            <v>30430</v>
          </cell>
          <cell r="AJ5">
            <v>1424703</v>
          </cell>
          <cell r="AK5">
            <v>496003</v>
          </cell>
          <cell r="AL5">
            <v>1920706</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t="str">
            <v>01</v>
          </cell>
          <cell r="C7">
            <v>143927</v>
          </cell>
          <cell r="D7">
            <v>159456</v>
          </cell>
          <cell r="E7">
            <v>322760</v>
          </cell>
          <cell r="F7">
            <v>1949</v>
          </cell>
          <cell r="G7">
            <v>129035</v>
          </cell>
          <cell r="H7">
            <v>1334</v>
          </cell>
          <cell r="I7">
            <v>89324</v>
          </cell>
        </row>
        <row r="8">
          <cell r="A8" t="str">
            <v>Осигурување на лица од последици на незгода при и надвор од редовна дејност</v>
          </cell>
          <cell r="B8" t="str">
            <v>0101</v>
          </cell>
          <cell r="C8">
            <v>32697</v>
          </cell>
          <cell r="D8">
            <v>106184.63</v>
          </cell>
          <cell r="E8">
            <v>225487.05</v>
          </cell>
          <cell r="F8">
            <v>1556</v>
          </cell>
          <cell r="G8">
            <v>109718.47</v>
          </cell>
          <cell r="H8">
            <v>1058</v>
          </cell>
          <cell r="I8">
            <v>82088.14</v>
          </cell>
        </row>
        <row r="9">
          <cell r="A9" t="str">
            <v>Осигурување на лица од последици на незгода во моторните возила и при извршување на посебна дејност</v>
          </cell>
          <cell r="B9" t="str">
            <v>0102</v>
          </cell>
          <cell r="C9">
            <v>108634</v>
          </cell>
          <cell r="D9">
            <v>26451.03</v>
          </cell>
          <cell r="E9">
            <v>58291.24</v>
          </cell>
          <cell r="F9">
            <v>26</v>
          </cell>
          <cell r="G9">
            <v>1023.5</v>
          </cell>
          <cell r="H9">
            <v>49</v>
          </cell>
          <cell r="I9">
            <v>1571.5</v>
          </cell>
        </row>
        <row r="10">
          <cell r="A10" t="str">
            <v>Осигурување на ученици и студенти од последици на незгода и посебни осигурувања на младина од последици на незгода</v>
          </cell>
          <cell r="B10" t="str">
            <v>0103</v>
          </cell>
          <cell r="C10">
            <v>135</v>
          </cell>
          <cell r="D10">
            <v>763.93</v>
          </cell>
          <cell r="E10">
            <v>7966.26</v>
          </cell>
          <cell r="F10">
            <v>316</v>
          </cell>
          <cell r="G10">
            <v>3880.03</v>
          </cell>
          <cell r="H10">
            <v>185</v>
          </cell>
          <cell r="I10">
            <v>2574</v>
          </cell>
        </row>
        <row r="11">
          <cell r="A11" t="str">
            <v>Осигурување на гости, посетители на приредби, излетници и туристи од последици на незгода</v>
          </cell>
          <cell r="B11" t="str">
            <v>0104</v>
          </cell>
          <cell r="C11">
            <v>18</v>
          </cell>
          <cell r="D11">
            <v>169.6</v>
          </cell>
          <cell r="E11">
            <v>691.52</v>
          </cell>
          <cell r="F11">
            <v>0</v>
          </cell>
          <cell r="G11">
            <v>0</v>
          </cell>
          <cell r="H11">
            <v>0</v>
          </cell>
          <cell r="I11">
            <v>0</v>
          </cell>
        </row>
        <row r="12">
          <cell r="A12" t="str">
            <v>Осигурување на потрошувачи, претплатници, корисници на останати јавни услуги и сл. од последици на незгода</v>
          </cell>
          <cell r="B12" t="str">
            <v>0105</v>
          </cell>
          <cell r="C12">
            <v>0</v>
          </cell>
          <cell r="D12">
            <v>0</v>
          </cell>
          <cell r="E12">
            <v>5</v>
          </cell>
          <cell r="F12">
            <v>0</v>
          </cell>
          <cell r="G12">
            <v>3</v>
          </cell>
          <cell r="H12">
            <v>3</v>
          </cell>
          <cell r="I12">
            <v>20</v>
          </cell>
        </row>
        <row r="13">
          <cell r="A13" t="str">
            <v>Останати посебни осигурувања од последици на незгода</v>
          </cell>
          <cell r="B13" t="str">
            <v>0106</v>
          </cell>
          <cell r="C13">
            <v>52</v>
          </cell>
          <cell r="D13">
            <v>2509.9</v>
          </cell>
          <cell r="E13">
            <v>1427.75</v>
          </cell>
          <cell r="F13">
            <v>0</v>
          </cell>
          <cell r="G13">
            <v>0</v>
          </cell>
          <cell r="H13">
            <v>6</v>
          </cell>
          <cell r="I13">
            <v>33</v>
          </cell>
        </row>
        <row r="14">
          <cell r="A14" t="str">
            <v>Задолжително осигурување на патници во јавниот сообраќај од последици на незгода</v>
          </cell>
          <cell r="B14" t="str">
            <v>0107</v>
          </cell>
          <cell r="C14">
            <v>1350</v>
          </cell>
          <cell r="D14">
            <v>3349.4</v>
          </cell>
          <cell r="E14">
            <v>7301.57</v>
          </cell>
          <cell r="F14">
            <v>4</v>
          </cell>
          <cell r="G14">
            <v>635</v>
          </cell>
          <cell r="H14">
            <v>26</v>
          </cell>
          <cell r="I14">
            <v>2963</v>
          </cell>
        </row>
        <row r="15">
          <cell r="A15" t="str">
            <v>Осигурување на раководители (менаџери) од последици на незгода</v>
          </cell>
          <cell r="B15" t="str">
            <v>0108</v>
          </cell>
          <cell r="C15">
            <v>59</v>
          </cell>
          <cell r="D15">
            <v>19331.5</v>
          </cell>
          <cell r="E15">
            <v>20228.59</v>
          </cell>
          <cell r="F15">
            <v>37</v>
          </cell>
          <cell r="G15">
            <v>13707</v>
          </cell>
          <cell r="H15">
            <v>0</v>
          </cell>
          <cell r="I15">
            <v>0</v>
          </cell>
        </row>
        <row r="16">
          <cell r="A16" t="str">
            <v xml:space="preserve">Останати осигурувања од последици на незгода </v>
          </cell>
          <cell r="B16" t="str">
            <v>0199</v>
          </cell>
          <cell r="C16">
            <v>982</v>
          </cell>
          <cell r="D16">
            <v>696</v>
          </cell>
          <cell r="E16">
            <v>1361</v>
          </cell>
          <cell r="F16">
            <v>10</v>
          </cell>
          <cell r="G16">
            <v>68</v>
          </cell>
          <cell r="H16">
            <v>7</v>
          </cell>
          <cell r="I16">
            <v>74</v>
          </cell>
        </row>
        <row r="17">
          <cell r="A17" t="str">
            <v>КЛАСА 02 - Здравствено осигурување</v>
          </cell>
          <cell r="B17" t="str">
            <v>02</v>
          </cell>
          <cell r="C17">
            <v>5556</v>
          </cell>
          <cell r="D17">
            <v>124074</v>
          </cell>
          <cell r="E17">
            <v>156635</v>
          </cell>
          <cell r="F17">
            <v>4147</v>
          </cell>
          <cell r="G17">
            <v>43784</v>
          </cell>
          <cell r="H17">
            <v>1517</v>
          </cell>
          <cell r="I17">
            <v>13715</v>
          </cell>
        </row>
        <row r="18">
          <cell r="A18" t="str">
            <v>Дополнително здравствено осигурување согласно Законот за доброволно здравствено осигурување</v>
          </cell>
          <cell r="B18" t="str">
            <v>0201</v>
          </cell>
          <cell r="C18">
            <v>527</v>
          </cell>
          <cell r="D18">
            <v>31661.07</v>
          </cell>
          <cell r="E18">
            <v>32609.96</v>
          </cell>
          <cell r="F18">
            <v>927</v>
          </cell>
          <cell r="G18">
            <v>8034.5</v>
          </cell>
          <cell r="H18">
            <v>441</v>
          </cell>
          <cell r="I18">
            <v>2785.11</v>
          </cell>
        </row>
        <row r="19">
          <cell r="A19" t="str">
            <v>Приватно здравствено осигурување согласно Законот за доброволно здравствено осигурување</v>
          </cell>
          <cell r="B19" t="str">
            <v>0202</v>
          </cell>
          <cell r="C19">
            <v>4631</v>
          </cell>
          <cell r="D19">
            <v>77965.2</v>
          </cell>
          <cell r="E19">
            <v>109127.54</v>
          </cell>
          <cell r="F19">
            <v>3081</v>
          </cell>
          <cell r="G19">
            <v>33700.519999999997</v>
          </cell>
          <cell r="H19">
            <v>1040</v>
          </cell>
          <cell r="I19">
            <v>10637.08</v>
          </cell>
        </row>
        <row r="20">
          <cell r="A20" t="str">
            <v>Останати доброволни здравствени осигурувања</v>
          </cell>
          <cell r="B20" t="str">
            <v>0299</v>
          </cell>
          <cell r="C20">
            <v>398</v>
          </cell>
          <cell r="D20">
            <v>14447.81</v>
          </cell>
          <cell r="E20">
            <v>14897.26</v>
          </cell>
          <cell r="F20">
            <v>139</v>
          </cell>
          <cell r="G20">
            <v>2049</v>
          </cell>
          <cell r="H20">
            <v>36</v>
          </cell>
          <cell r="I20">
            <v>293</v>
          </cell>
        </row>
        <row r="21">
          <cell r="A21" t="str">
            <v>КЛАСА 03 - Осигурување на моторни возила (каско)</v>
          </cell>
          <cell r="B21" t="str">
            <v>03</v>
          </cell>
          <cell r="C21">
            <v>12069</v>
          </cell>
          <cell r="D21">
            <v>199701</v>
          </cell>
          <cell r="E21">
            <v>419371</v>
          </cell>
          <cell r="F21">
            <v>1862</v>
          </cell>
          <cell r="G21">
            <v>109907</v>
          </cell>
          <cell r="H21">
            <v>1889</v>
          </cell>
          <cell r="I21">
            <v>159851</v>
          </cell>
        </row>
        <row r="22">
          <cell r="A22" t="str">
            <v>Каско осигурување на моторни возила на сопствен погон</v>
          </cell>
          <cell r="B22" t="str">
            <v>0301</v>
          </cell>
          <cell r="C22">
            <v>9611</v>
          </cell>
          <cell r="D22">
            <v>193078.41</v>
          </cell>
          <cell r="E22">
            <v>401583.35999999999</v>
          </cell>
          <cell r="F22">
            <v>1720</v>
          </cell>
          <cell r="G22">
            <v>106295.74</v>
          </cell>
          <cell r="H22">
            <v>1735</v>
          </cell>
          <cell r="I22">
            <v>152390.1</v>
          </cell>
        </row>
        <row r="23">
          <cell r="A23" t="str">
            <v>Останати осигурувања на моторни возила</v>
          </cell>
          <cell r="B23" t="str">
            <v>0399</v>
          </cell>
          <cell r="C23">
            <v>2458</v>
          </cell>
          <cell r="D23">
            <v>6622.46</v>
          </cell>
          <cell r="E23">
            <v>17787.37</v>
          </cell>
          <cell r="F23">
            <v>142</v>
          </cell>
          <cell r="G23">
            <v>3611.26</v>
          </cell>
          <cell r="H23">
            <v>154</v>
          </cell>
          <cell r="I23">
            <v>7460.5</v>
          </cell>
        </row>
        <row r="24">
          <cell r="A24" t="str">
            <v>КЛАСА 04 - Осигурување на шински возила (каско)</v>
          </cell>
          <cell r="B24" t="str">
            <v>04</v>
          </cell>
          <cell r="C24">
            <v>0</v>
          </cell>
          <cell r="D24">
            <v>0</v>
          </cell>
          <cell r="E24">
            <v>0</v>
          </cell>
          <cell r="F24">
            <v>0</v>
          </cell>
          <cell r="G24">
            <v>0</v>
          </cell>
          <cell r="H24">
            <v>0</v>
          </cell>
          <cell r="I24">
            <v>0</v>
          </cell>
        </row>
        <row r="25">
          <cell r="A25" t="str">
            <v>Каско осигурување на шински возила</v>
          </cell>
          <cell r="B25" t="str">
            <v>0401</v>
          </cell>
          <cell r="C25">
            <v>0</v>
          </cell>
          <cell r="D25">
            <v>0</v>
          </cell>
          <cell r="E25">
            <v>0</v>
          </cell>
          <cell r="F25">
            <v>0</v>
          </cell>
          <cell r="G25">
            <v>0</v>
          </cell>
          <cell r="H25">
            <v>0</v>
          </cell>
          <cell r="I25">
            <v>0</v>
          </cell>
        </row>
        <row r="26">
          <cell r="A26" t="str">
            <v>Останати осигурувања на шински возила</v>
          </cell>
          <cell r="B26" t="str">
            <v>0499</v>
          </cell>
          <cell r="C26">
            <v>0</v>
          </cell>
          <cell r="D26">
            <v>0</v>
          </cell>
          <cell r="E26">
            <v>0</v>
          </cell>
          <cell r="F26">
            <v>0</v>
          </cell>
          <cell r="G26">
            <v>0</v>
          </cell>
          <cell r="H26">
            <v>0</v>
          </cell>
          <cell r="I26">
            <v>0</v>
          </cell>
        </row>
        <row r="27">
          <cell r="A27" t="str">
            <v>КЛАСА 05 - Осигурување на воздухоплови (каско)</v>
          </cell>
          <cell r="B27" t="str">
            <v>05</v>
          </cell>
          <cell r="C27">
            <v>3</v>
          </cell>
          <cell r="D27">
            <v>78105</v>
          </cell>
          <cell r="E27">
            <v>61502</v>
          </cell>
          <cell r="F27">
            <v>0</v>
          </cell>
          <cell r="G27">
            <v>0</v>
          </cell>
          <cell r="H27">
            <v>1</v>
          </cell>
          <cell r="I27">
            <v>492041</v>
          </cell>
        </row>
        <row r="28">
          <cell r="A28" t="str">
            <v>Каско осигурување на воздухоплови</v>
          </cell>
          <cell r="B28" t="str">
            <v>0501</v>
          </cell>
          <cell r="C28">
            <v>3</v>
          </cell>
          <cell r="D28">
            <v>78105</v>
          </cell>
          <cell r="E28">
            <v>61502</v>
          </cell>
          <cell r="F28">
            <v>0</v>
          </cell>
          <cell r="G28">
            <v>0</v>
          </cell>
          <cell r="H28">
            <v>1</v>
          </cell>
          <cell r="I28">
            <v>492041</v>
          </cell>
        </row>
        <row r="29">
          <cell r="A29" t="str">
            <v>Останати осигурувања на воздухоплови</v>
          </cell>
          <cell r="B29" t="str">
            <v>0599</v>
          </cell>
          <cell r="C29">
            <v>0</v>
          </cell>
          <cell r="D29">
            <v>0</v>
          </cell>
          <cell r="E29">
            <v>0</v>
          </cell>
          <cell r="F29">
            <v>0</v>
          </cell>
          <cell r="G29">
            <v>0</v>
          </cell>
          <cell r="H29">
            <v>0</v>
          </cell>
          <cell r="I29">
            <v>0</v>
          </cell>
        </row>
        <row r="30">
          <cell r="A30" t="str">
            <v>КЛАСА 06 - Осигурување на пловни објекти (каско)</v>
          </cell>
          <cell r="B30" t="str">
            <v>06</v>
          </cell>
          <cell r="C30">
            <v>2</v>
          </cell>
          <cell r="D30">
            <v>57</v>
          </cell>
          <cell r="E30">
            <v>321</v>
          </cell>
          <cell r="F30">
            <v>0</v>
          </cell>
          <cell r="G30">
            <v>0</v>
          </cell>
          <cell r="H30">
            <v>0</v>
          </cell>
          <cell r="I30">
            <v>0</v>
          </cell>
        </row>
        <row r="31">
          <cell r="A31" t="str">
            <v>Каско осигурување на пловни објекти</v>
          </cell>
          <cell r="B31" t="str">
            <v>0601</v>
          </cell>
          <cell r="C31">
            <v>2</v>
          </cell>
          <cell r="D31">
            <v>57</v>
          </cell>
          <cell r="E31">
            <v>321</v>
          </cell>
          <cell r="F31">
            <v>0</v>
          </cell>
          <cell r="G31">
            <v>0</v>
          </cell>
          <cell r="H31">
            <v>0</v>
          </cell>
          <cell r="I31">
            <v>0</v>
          </cell>
        </row>
        <row r="32">
          <cell r="A32" t="str">
            <v>Останати осигурувања на пловни објекти</v>
          </cell>
          <cell r="B32" t="str">
            <v>0699</v>
          </cell>
          <cell r="C32">
            <v>0</v>
          </cell>
          <cell r="D32">
            <v>0</v>
          </cell>
          <cell r="E32">
            <v>0</v>
          </cell>
          <cell r="F32">
            <v>0</v>
          </cell>
          <cell r="G32">
            <v>0</v>
          </cell>
          <cell r="H32">
            <v>0</v>
          </cell>
          <cell r="I32">
            <v>0</v>
          </cell>
        </row>
        <row r="33">
          <cell r="A33" t="str">
            <v>КЛАСА 07 - Осигурување на стока во превоз (карго)</v>
          </cell>
          <cell r="B33" t="str">
            <v>07</v>
          </cell>
          <cell r="C33">
            <v>653</v>
          </cell>
          <cell r="D33">
            <v>20304</v>
          </cell>
          <cell r="E33">
            <v>16366</v>
          </cell>
          <cell r="F33">
            <v>14</v>
          </cell>
          <cell r="G33">
            <v>5661</v>
          </cell>
          <cell r="H33">
            <v>12</v>
          </cell>
          <cell r="I33">
            <v>2003</v>
          </cell>
        </row>
        <row r="34">
          <cell r="A34" t="str">
            <v>Осигурување на стока во меѓународен превоз</v>
          </cell>
          <cell r="B34" t="str">
            <v>0701</v>
          </cell>
          <cell r="C34">
            <v>558</v>
          </cell>
          <cell r="D34">
            <v>13299.79</v>
          </cell>
          <cell r="E34">
            <v>11951.74</v>
          </cell>
          <cell r="F34">
            <v>14</v>
          </cell>
          <cell r="G34">
            <v>5649</v>
          </cell>
          <cell r="H34">
            <v>10</v>
          </cell>
          <cell r="I34">
            <v>1349</v>
          </cell>
        </row>
        <row r="35">
          <cell r="A35" t="str">
            <v>Осигурување на стока во домашен превоз</v>
          </cell>
          <cell r="B35" t="str">
            <v>0702</v>
          </cell>
          <cell r="C35">
            <v>62</v>
          </cell>
          <cell r="D35">
            <v>3256.71</v>
          </cell>
          <cell r="E35">
            <v>4114.0200000000004</v>
          </cell>
          <cell r="F35">
            <v>0</v>
          </cell>
          <cell r="G35">
            <v>12</v>
          </cell>
          <cell r="H35">
            <v>2</v>
          </cell>
          <cell r="I35">
            <v>654</v>
          </cell>
        </row>
        <row r="36">
          <cell r="A36" t="str">
            <v>Останати осигурувања на стока во превоз</v>
          </cell>
          <cell r="B36" t="str">
            <v>0799</v>
          </cell>
          <cell r="C36">
            <v>33</v>
          </cell>
          <cell r="D36">
            <v>3748</v>
          </cell>
          <cell r="E36">
            <v>300</v>
          </cell>
          <cell r="F36">
            <v>0</v>
          </cell>
          <cell r="G36">
            <v>0</v>
          </cell>
          <cell r="H36">
            <v>0</v>
          </cell>
          <cell r="I36">
            <v>0</v>
          </cell>
        </row>
        <row r="37">
          <cell r="A37" t="str">
            <v>КЛАСА 08 - Осигурување на имот од пожар и природни непогоди</v>
          </cell>
          <cell r="B37" t="str">
            <v>08</v>
          </cell>
          <cell r="C37">
            <v>36305</v>
          </cell>
          <cell r="D37">
            <v>284880</v>
          </cell>
          <cell r="E37">
            <v>354445</v>
          </cell>
          <cell r="F37">
            <v>156</v>
          </cell>
          <cell r="G37">
            <v>18393</v>
          </cell>
          <cell r="H37">
            <v>327</v>
          </cell>
          <cell r="I37">
            <v>195613</v>
          </cell>
        </row>
        <row r="38">
          <cell r="A38" t="str">
            <v>Осигурување на имот на физички лица</v>
          </cell>
          <cell r="B38" t="str">
            <v>0801</v>
          </cell>
          <cell r="C38">
            <v>29488</v>
          </cell>
          <cell r="D38">
            <v>97462</v>
          </cell>
          <cell r="E38">
            <v>118975</v>
          </cell>
          <cell r="F38">
            <v>87</v>
          </cell>
          <cell r="G38">
            <v>6431</v>
          </cell>
          <cell r="H38">
            <v>150</v>
          </cell>
          <cell r="I38">
            <v>21236</v>
          </cell>
        </row>
        <row r="39">
          <cell r="A39" t="str">
            <v>Осигурување на посеви и плодови</v>
          </cell>
          <cell r="B39" t="str">
            <v>080101</v>
          </cell>
          <cell r="C39">
            <v>491</v>
          </cell>
          <cell r="D39">
            <v>61776</v>
          </cell>
          <cell r="E39">
            <v>47235.01</v>
          </cell>
          <cell r="F39">
            <v>0</v>
          </cell>
          <cell r="G39">
            <v>0</v>
          </cell>
          <cell r="H39">
            <v>2</v>
          </cell>
          <cell r="I39">
            <v>82</v>
          </cell>
        </row>
        <row r="40">
          <cell r="A40" t="str">
            <v>Осигурување на животни</v>
          </cell>
          <cell r="B40" t="str">
            <v>080102</v>
          </cell>
          <cell r="C40">
            <v>135</v>
          </cell>
          <cell r="D40">
            <v>3552.15</v>
          </cell>
          <cell r="E40">
            <v>10026.57</v>
          </cell>
          <cell r="F40">
            <v>0</v>
          </cell>
          <cell r="G40">
            <v>0</v>
          </cell>
          <cell r="H40">
            <v>0</v>
          </cell>
          <cell r="I40">
            <v>0</v>
          </cell>
        </row>
        <row r="41">
          <cell r="A41" t="str">
            <v>Осигурување на објекти во градба и монтажа</v>
          </cell>
          <cell r="B41" t="str">
            <v>080103</v>
          </cell>
          <cell r="C41">
            <v>4</v>
          </cell>
          <cell r="D41">
            <v>12</v>
          </cell>
          <cell r="E41">
            <v>53</v>
          </cell>
          <cell r="F41">
            <v>0</v>
          </cell>
          <cell r="G41">
            <v>0</v>
          </cell>
          <cell r="H41">
            <v>0</v>
          </cell>
          <cell r="I41">
            <v>0</v>
          </cell>
        </row>
        <row r="42">
          <cell r="A42" t="str">
            <v>Осигурување на градби и/или нивна содржина (освен 080105)</v>
          </cell>
          <cell r="B42" t="str">
            <v>080104</v>
          </cell>
          <cell r="C42">
            <v>15697</v>
          </cell>
          <cell r="D42">
            <v>13891.79</v>
          </cell>
          <cell r="E42">
            <v>28406.59</v>
          </cell>
          <cell r="F42">
            <v>23</v>
          </cell>
          <cell r="G42">
            <v>3715.39</v>
          </cell>
          <cell r="H42">
            <v>45</v>
          </cell>
          <cell r="I42">
            <v>3020.11</v>
          </cell>
        </row>
        <row r="43">
          <cell r="A43" t="str">
            <v>Домаќинско осигурување</v>
          </cell>
          <cell r="B43" t="str">
            <v>080105</v>
          </cell>
          <cell r="C43">
            <v>13044</v>
          </cell>
          <cell r="D43">
            <v>17884.150000000001</v>
          </cell>
          <cell r="E43">
            <v>32613.63</v>
          </cell>
          <cell r="F43">
            <v>63</v>
          </cell>
          <cell r="G43">
            <v>2071.65</v>
          </cell>
          <cell r="H43">
            <v>102</v>
          </cell>
          <cell r="I43">
            <v>4071</v>
          </cell>
        </row>
        <row r="44">
          <cell r="A44" t="str">
            <v>Останати осигурувања на имот на физички лица</v>
          </cell>
          <cell r="B44" t="str">
            <v>080199</v>
          </cell>
          <cell r="C44">
            <v>117</v>
          </cell>
          <cell r="D44">
            <v>346.31</v>
          </cell>
          <cell r="E44">
            <v>640.38</v>
          </cell>
          <cell r="F44">
            <v>1</v>
          </cell>
          <cell r="G44">
            <v>644</v>
          </cell>
          <cell r="H44">
            <v>1</v>
          </cell>
          <cell r="I44">
            <v>14063</v>
          </cell>
        </row>
        <row r="45">
          <cell r="A45" t="str">
            <v>Осигурување на имот на правни лица</v>
          </cell>
          <cell r="B45" t="str">
            <v>0802</v>
          </cell>
          <cell r="C45">
            <v>6817</v>
          </cell>
          <cell r="D45">
            <v>187418</v>
          </cell>
          <cell r="E45">
            <v>235470</v>
          </cell>
          <cell r="F45">
            <v>69</v>
          </cell>
          <cell r="G45">
            <v>11962</v>
          </cell>
          <cell r="H45">
            <v>177</v>
          </cell>
          <cell r="I45">
            <v>174377</v>
          </cell>
        </row>
        <row r="46">
          <cell r="A46" t="str">
            <v>Осигурување на посеви и плодови</v>
          </cell>
          <cell r="B46" t="str">
            <v>080201</v>
          </cell>
          <cell r="C46">
            <v>264</v>
          </cell>
          <cell r="D46">
            <v>7698</v>
          </cell>
          <cell r="E46">
            <v>6717</v>
          </cell>
          <cell r="F46">
            <v>1</v>
          </cell>
          <cell r="G46">
            <v>306</v>
          </cell>
          <cell r="H46">
            <v>1</v>
          </cell>
          <cell r="I46">
            <v>145</v>
          </cell>
        </row>
        <row r="47">
          <cell r="A47" t="str">
            <v>Осигурување на животни</v>
          </cell>
          <cell r="B47" t="str">
            <v>080202</v>
          </cell>
          <cell r="C47">
            <v>16</v>
          </cell>
          <cell r="D47">
            <v>1745.88</v>
          </cell>
          <cell r="E47">
            <v>5899.49</v>
          </cell>
          <cell r="F47">
            <v>0</v>
          </cell>
          <cell r="G47">
            <v>0</v>
          </cell>
          <cell r="H47">
            <v>0</v>
          </cell>
          <cell r="I47">
            <v>0</v>
          </cell>
        </row>
        <row r="48">
          <cell r="A48" t="str">
            <v>Осигурување на објекти во градба и монтажа</v>
          </cell>
          <cell r="B48" t="str">
            <v>080203</v>
          </cell>
          <cell r="C48">
            <v>28</v>
          </cell>
          <cell r="D48">
            <v>4564.87</v>
          </cell>
          <cell r="E48">
            <v>7821.51</v>
          </cell>
          <cell r="F48">
            <v>0</v>
          </cell>
          <cell r="G48">
            <v>0</v>
          </cell>
          <cell r="H48">
            <v>0</v>
          </cell>
          <cell r="I48">
            <v>0</v>
          </cell>
        </row>
        <row r="49">
          <cell r="A49" t="str">
            <v>Осигурување на градби и/или нивна содржина (освен 080205 и 080206)</v>
          </cell>
          <cell r="B49" t="str">
            <v>080204</v>
          </cell>
          <cell r="C49">
            <v>6257</v>
          </cell>
          <cell r="D49">
            <v>100718.72</v>
          </cell>
          <cell r="E49">
            <v>151388.82999999999</v>
          </cell>
          <cell r="F49">
            <v>67</v>
          </cell>
          <cell r="G49">
            <v>11102.43</v>
          </cell>
          <cell r="H49">
            <v>154</v>
          </cell>
          <cell r="I49">
            <v>55112.83</v>
          </cell>
        </row>
        <row r="50">
          <cell r="A50" t="str">
            <v>Осигурување на имот на електроенергетски претпријатија</v>
          </cell>
          <cell r="B50" t="str">
            <v>080205</v>
          </cell>
          <cell r="C50">
            <v>37</v>
          </cell>
          <cell r="D50">
            <v>18326.41</v>
          </cell>
          <cell r="E50">
            <v>16741.740000000002</v>
          </cell>
          <cell r="F50">
            <v>1</v>
          </cell>
          <cell r="G50">
            <v>553.11</v>
          </cell>
          <cell r="H50">
            <v>14</v>
          </cell>
          <cell r="I50">
            <v>117439</v>
          </cell>
        </row>
        <row r="51">
          <cell r="A51" t="str">
            <v>Осигурување на имот на телекомуникациски претпријатија</v>
          </cell>
          <cell r="B51" t="str">
            <v>080206</v>
          </cell>
          <cell r="C51">
            <v>0</v>
          </cell>
          <cell r="D51">
            <v>0</v>
          </cell>
          <cell r="E51">
            <v>0</v>
          </cell>
          <cell r="F51">
            <v>0</v>
          </cell>
          <cell r="G51">
            <v>0</v>
          </cell>
          <cell r="H51">
            <v>0</v>
          </cell>
          <cell r="I51">
            <v>0</v>
          </cell>
        </row>
        <row r="52">
          <cell r="A52" t="str">
            <v>Останати осигурувања на имот на правни лица</v>
          </cell>
          <cell r="B52" t="str">
            <v>080299</v>
          </cell>
          <cell r="C52">
            <v>215</v>
          </cell>
          <cell r="D52">
            <v>54364</v>
          </cell>
          <cell r="E52">
            <v>46901.279999999999</v>
          </cell>
          <cell r="F52">
            <v>0</v>
          </cell>
          <cell r="G52">
            <v>0</v>
          </cell>
          <cell r="H52">
            <v>8</v>
          </cell>
          <cell r="I52">
            <v>1680.38</v>
          </cell>
        </row>
        <row r="53">
          <cell r="A53" t="str">
            <v>КЛАСА 09 - Други осигурувања на имот</v>
          </cell>
          <cell r="B53" t="str">
            <v>09</v>
          </cell>
          <cell r="C53">
            <v>33489</v>
          </cell>
          <cell r="D53">
            <v>298841</v>
          </cell>
          <cell r="E53">
            <v>478576</v>
          </cell>
          <cell r="F53">
            <v>1784</v>
          </cell>
          <cell r="G53">
            <v>81267</v>
          </cell>
          <cell r="H53">
            <v>1836</v>
          </cell>
          <cell r="I53">
            <v>135458</v>
          </cell>
        </row>
        <row r="54">
          <cell r="A54" t="str">
            <v>Осигурување на имот на физички лица</v>
          </cell>
          <cell r="B54" t="str">
            <v>0901</v>
          </cell>
          <cell r="C54">
            <v>27149</v>
          </cell>
          <cell r="D54">
            <v>65352</v>
          </cell>
          <cell r="E54">
            <v>127716</v>
          </cell>
          <cell r="F54">
            <v>737</v>
          </cell>
          <cell r="G54">
            <v>26572</v>
          </cell>
          <cell r="H54">
            <v>716</v>
          </cell>
          <cell r="I54">
            <v>23265</v>
          </cell>
        </row>
        <row r="55">
          <cell r="A55" t="str">
            <v>Осигурување на посеви и плодови</v>
          </cell>
          <cell r="B55" t="str">
            <v>090101</v>
          </cell>
          <cell r="C55">
            <v>132</v>
          </cell>
          <cell r="D55">
            <v>9221</v>
          </cell>
          <cell r="E55">
            <v>8772.36</v>
          </cell>
          <cell r="F55">
            <v>11</v>
          </cell>
          <cell r="G55">
            <v>2646.06</v>
          </cell>
          <cell r="H55">
            <v>24</v>
          </cell>
          <cell r="I55">
            <v>5881</v>
          </cell>
        </row>
        <row r="56">
          <cell r="A56" t="str">
            <v>Осигурување на животни</v>
          </cell>
          <cell r="B56" t="str">
            <v>090102</v>
          </cell>
          <cell r="C56">
            <v>142</v>
          </cell>
          <cell r="D56">
            <v>17504.46</v>
          </cell>
          <cell r="E56">
            <v>32626.06</v>
          </cell>
          <cell r="F56">
            <v>271</v>
          </cell>
          <cell r="G56">
            <v>17873.77</v>
          </cell>
          <cell r="H56">
            <v>91</v>
          </cell>
          <cell r="I56">
            <v>5246</v>
          </cell>
        </row>
        <row r="57">
          <cell r="A57" t="str">
            <v>Осигурување на објекти во градба и монтажа</v>
          </cell>
          <cell r="B57" t="str">
            <v>090103</v>
          </cell>
          <cell r="C57">
            <v>7</v>
          </cell>
          <cell r="D57">
            <v>136</v>
          </cell>
          <cell r="E57">
            <v>5553</v>
          </cell>
          <cell r="F57">
            <v>0</v>
          </cell>
          <cell r="G57">
            <v>0</v>
          </cell>
          <cell r="H57">
            <v>0</v>
          </cell>
          <cell r="I57">
            <v>0</v>
          </cell>
        </row>
        <row r="58">
          <cell r="A58" t="str">
            <v>Осигурување на градби и/или нивна содржина (освен 090105)</v>
          </cell>
          <cell r="B58" t="str">
            <v>090104</v>
          </cell>
          <cell r="C58">
            <v>12603</v>
          </cell>
          <cell r="D58">
            <v>13359.78</v>
          </cell>
          <cell r="E58">
            <v>22002.45</v>
          </cell>
          <cell r="F58">
            <v>185</v>
          </cell>
          <cell r="G58">
            <v>1418.06</v>
          </cell>
          <cell r="H58">
            <v>225</v>
          </cell>
          <cell r="I58">
            <v>4829</v>
          </cell>
        </row>
        <row r="59">
          <cell r="A59" t="str">
            <v>Домаќинско осигурување</v>
          </cell>
          <cell r="B59" t="str">
            <v>090105</v>
          </cell>
          <cell r="C59">
            <v>13070</v>
          </cell>
          <cell r="D59">
            <v>23937.33</v>
          </cell>
          <cell r="E59">
            <v>46296.04</v>
          </cell>
          <cell r="F59">
            <v>220</v>
          </cell>
          <cell r="G59">
            <v>4116.42</v>
          </cell>
          <cell r="H59">
            <v>333</v>
          </cell>
          <cell r="I59">
            <v>6708.87</v>
          </cell>
        </row>
        <row r="60">
          <cell r="A60" t="str">
            <v>Останати осигурувања на имот на физички лица</v>
          </cell>
          <cell r="B60" t="str">
            <v>090199</v>
          </cell>
          <cell r="C60">
            <v>1195</v>
          </cell>
          <cell r="D60">
            <v>1193.03</v>
          </cell>
          <cell r="E60">
            <v>12465.6</v>
          </cell>
          <cell r="F60">
            <v>50</v>
          </cell>
          <cell r="G60">
            <v>517.91999999999996</v>
          </cell>
          <cell r="H60">
            <v>43</v>
          </cell>
          <cell r="I60">
            <v>600.25</v>
          </cell>
        </row>
        <row r="61">
          <cell r="A61" t="str">
            <v>Осигурување на имот на правни лица</v>
          </cell>
          <cell r="B61" t="str">
            <v>0902</v>
          </cell>
          <cell r="C61">
            <v>6340</v>
          </cell>
          <cell r="D61">
            <v>233489</v>
          </cell>
          <cell r="E61">
            <v>350860</v>
          </cell>
          <cell r="F61">
            <v>1047</v>
          </cell>
          <cell r="G61">
            <v>54695</v>
          </cell>
          <cell r="H61">
            <v>1120</v>
          </cell>
          <cell r="I61">
            <v>112193</v>
          </cell>
        </row>
        <row r="62">
          <cell r="A62" t="str">
            <v>Осигурување на посеви и плодови</v>
          </cell>
          <cell r="B62" t="str">
            <v>090201</v>
          </cell>
          <cell r="C62">
            <v>259</v>
          </cell>
          <cell r="D62">
            <v>56080</v>
          </cell>
          <cell r="E62">
            <v>53588</v>
          </cell>
          <cell r="F62">
            <v>5</v>
          </cell>
          <cell r="G62">
            <v>10193</v>
          </cell>
          <cell r="H62">
            <v>5</v>
          </cell>
          <cell r="I62">
            <v>1743</v>
          </cell>
        </row>
        <row r="63">
          <cell r="A63" t="str">
            <v>Осигурување на животни</v>
          </cell>
          <cell r="B63" t="str">
            <v>090202</v>
          </cell>
          <cell r="C63">
            <v>41</v>
          </cell>
          <cell r="D63">
            <v>8364.92</v>
          </cell>
          <cell r="E63">
            <v>40661.42</v>
          </cell>
          <cell r="F63">
            <v>158</v>
          </cell>
          <cell r="G63">
            <v>9362.7800000000007</v>
          </cell>
          <cell r="H63">
            <v>156</v>
          </cell>
          <cell r="I63">
            <v>8705</v>
          </cell>
        </row>
        <row r="64">
          <cell r="A64" t="str">
            <v>Осигурување на објекти во градба и монтажа</v>
          </cell>
          <cell r="B64" t="str">
            <v>090203</v>
          </cell>
          <cell r="C64">
            <v>41</v>
          </cell>
          <cell r="D64">
            <v>6321.09</v>
          </cell>
          <cell r="E64">
            <v>17788.79</v>
          </cell>
          <cell r="F64">
            <v>2</v>
          </cell>
          <cell r="G64">
            <v>296</v>
          </cell>
          <cell r="H64">
            <v>8</v>
          </cell>
          <cell r="I64">
            <v>1904</v>
          </cell>
        </row>
        <row r="65">
          <cell r="A65" t="str">
            <v>Осигурување на градби и/или нивна содржина (освен 090205 и 090206)</v>
          </cell>
          <cell r="B65" t="str">
            <v>090204</v>
          </cell>
          <cell r="C65">
            <v>5787</v>
          </cell>
          <cell r="D65">
            <v>120284.47</v>
          </cell>
          <cell r="E65">
            <v>175882.46</v>
          </cell>
          <cell r="F65">
            <v>856</v>
          </cell>
          <cell r="G65">
            <v>30906.95</v>
          </cell>
          <cell r="H65">
            <v>846</v>
          </cell>
          <cell r="I65">
            <v>70944.97</v>
          </cell>
        </row>
        <row r="66">
          <cell r="A66" t="str">
            <v>Осигурување на имот на електроенергетски претпријатија</v>
          </cell>
          <cell r="B66" t="str">
            <v>090205</v>
          </cell>
          <cell r="C66">
            <v>42</v>
          </cell>
          <cell r="D66">
            <v>26642.26</v>
          </cell>
          <cell r="E66">
            <v>28597.5</v>
          </cell>
          <cell r="F66">
            <v>11</v>
          </cell>
          <cell r="G66">
            <v>3099.99</v>
          </cell>
          <cell r="H66">
            <v>64</v>
          </cell>
          <cell r="I66">
            <v>22810</v>
          </cell>
        </row>
        <row r="67">
          <cell r="A67" t="str">
            <v>Осигурување на имот на телекомуникациски претпријатија</v>
          </cell>
          <cell r="B67" t="str">
            <v>090206</v>
          </cell>
          <cell r="C67">
            <v>0</v>
          </cell>
          <cell r="D67">
            <v>0</v>
          </cell>
          <cell r="E67">
            <v>0</v>
          </cell>
          <cell r="F67">
            <v>0</v>
          </cell>
          <cell r="G67">
            <v>0</v>
          </cell>
          <cell r="H67">
            <v>0</v>
          </cell>
          <cell r="I67">
            <v>0</v>
          </cell>
        </row>
        <row r="68">
          <cell r="A68" t="str">
            <v>Останати осигурувања на имот на правни лица</v>
          </cell>
          <cell r="B68" t="str">
            <v>090299</v>
          </cell>
          <cell r="C68">
            <v>170</v>
          </cell>
          <cell r="D68">
            <v>15796</v>
          </cell>
          <cell r="E68">
            <v>34341.57</v>
          </cell>
          <cell r="F68">
            <v>15</v>
          </cell>
          <cell r="G68">
            <v>836</v>
          </cell>
          <cell r="H68">
            <v>41</v>
          </cell>
          <cell r="I68">
            <v>6086</v>
          </cell>
        </row>
        <row r="69">
          <cell r="A69" t="str">
            <v>КЛАСА 08+09 - Осигурување на имот</v>
          </cell>
          <cell r="B69" t="str">
            <v>89</v>
          </cell>
          <cell r="C69">
            <v>42393</v>
          </cell>
          <cell r="D69">
            <v>583721</v>
          </cell>
          <cell r="E69">
            <v>833021</v>
          </cell>
          <cell r="F69">
            <v>1940</v>
          </cell>
          <cell r="G69">
            <v>99659</v>
          </cell>
          <cell r="H69">
            <v>2163</v>
          </cell>
          <cell r="I69">
            <v>331071</v>
          </cell>
        </row>
        <row r="70">
          <cell r="A70" t="str">
            <v>Осигурување на имот на физички лица</v>
          </cell>
          <cell r="B70" t="str">
            <v>8901</v>
          </cell>
          <cell r="C70">
            <v>33553</v>
          </cell>
          <cell r="D70">
            <v>162814</v>
          </cell>
          <cell r="E70">
            <v>246691</v>
          </cell>
          <cell r="F70">
            <v>824</v>
          </cell>
          <cell r="G70">
            <v>33003</v>
          </cell>
          <cell r="H70">
            <v>866</v>
          </cell>
          <cell r="I70">
            <v>44501</v>
          </cell>
        </row>
        <row r="71">
          <cell r="A71" t="str">
            <v>Осигурување на посеви и плодови</v>
          </cell>
          <cell r="B71" t="str">
            <v>890101</v>
          </cell>
          <cell r="C71">
            <v>491</v>
          </cell>
          <cell r="D71">
            <v>70997</v>
          </cell>
          <cell r="E71">
            <v>56007.37</v>
          </cell>
          <cell r="F71">
            <v>11</v>
          </cell>
          <cell r="G71">
            <v>2646.06</v>
          </cell>
          <cell r="H71">
            <v>26</v>
          </cell>
          <cell r="I71">
            <v>5963</v>
          </cell>
        </row>
        <row r="72">
          <cell r="A72" t="str">
            <v>Осигурување на животни</v>
          </cell>
          <cell r="B72" t="str">
            <v>890102</v>
          </cell>
          <cell r="C72">
            <v>142</v>
          </cell>
          <cell r="D72">
            <v>21056.61</v>
          </cell>
          <cell r="E72">
            <v>42652.63</v>
          </cell>
          <cell r="F72">
            <v>271</v>
          </cell>
          <cell r="G72">
            <v>17873.77</v>
          </cell>
          <cell r="H72">
            <v>91</v>
          </cell>
          <cell r="I72">
            <v>5246</v>
          </cell>
        </row>
        <row r="73">
          <cell r="A73" t="str">
            <v>Осигурување на објекти во градба и монтажа</v>
          </cell>
          <cell r="B73" t="str">
            <v>890103</v>
          </cell>
          <cell r="C73">
            <v>11</v>
          </cell>
          <cell r="D73">
            <v>148</v>
          </cell>
          <cell r="E73">
            <v>5606</v>
          </cell>
          <cell r="F73">
            <v>0</v>
          </cell>
          <cell r="G73">
            <v>0</v>
          </cell>
          <cell r="H73">
            <v>0</v>
          </cell>
          <cell r="I73">
            <v>0</v>
          </cell>
        </row>
        <row r="74">
          <cell r="A74" t="str">
            <v>Осигурување на градби и/или нивна содржина (освен 890105)</v>
          </cell>
          <cell r="B74" t="str">
            <v>890104</v>
          </cell>
          <cell r="C74">
            <v>18541</v>
          </cell>
          <cell r="D74">
            <v>27251.57</v>
          </cell>
          <cell r="E74">
            <v>50409.04</v>
          </cell>
          <cell r="F74">
            <v>208</v>
          </cell>
          <cell r="G74">
            <v>5133.45</v>
          </cell>
          <cell r="H74">
            <v>270</v>
          </cell>
          <cell r="I74">
            <v>7849.11</v>
          </cell>
        </row>
        <row r="75">
          <cell r="A75" t="str">
            <v>Домаќинско осигурување</v>
          </cell>
          <cell r="B75" t="str">
            <v>890105</v>
          </cell>
          <cell r="C75">
            <v>13084</v>
          </cell>
          <cell r="D75">
            <v>41821.480000000003</v>
          </cell>
          <cell r="E75">
            <v>78909.67</v>
          </cell>
          <cell r="F75">
            <v>283</v>
          </cell>
          <cell r="G75">
            <v>6188.07</v>
          </cell>
          <cell r="H75">
            <v>435</v>
          </cell>
          <cell r="I75">
            <v>10779.87</v>
          </cell>
        </row>
        <row r="76">
          <cell r="A76" t="str">
            <v>Останати осигурувања на имот на физички лица</v>
          </cell>
          <cell r="B76" t="str">
            <v>890199</v>
          </cell>
          <cell r="C76">
            <v>1284</v>
          </cell>
          <cell r="D76">
            <v>1539.34</v>
          </cell>
          <cell r="E76">
            <v>13105.98</v>
          </cell>
          <cell r="F76">
            <v>51</v>
          </cell>
          <cell r="G76">
            <v>1161.92</v>
          </cell>
          <cell r="H76">
            <v>44</v>
          </cell>
          <cell r="I76">
            <v>14663.25</v>
          </cell>
        </row>
        <row r="77">
          <cell r="A77" t="str">
            <v>Осигурување на имот на правни лица</v>
          </cell>
          <cell r="B77" t="str">
            <v>8902</v>
          </cell>
          <cell r="C77">
            <v>8840</v>
          </cell>
          <cell r="D77">
            <v>420907</v>
          </cell>
          <cell r="E77">
            <v>586330</v>
          </cell>
          <cell r="F77">
            <v>1116</v>
          </cell>
          <cell r="G77">
            <v>66656</v>
          </cell>
          <cell r="H77">
            <v>1297</v>
          </cell>
          <cell r="I77">
            <v>286570</v>
          </cell>
        </row>
        <row r="78">
          <cell r="A78" t="str">
            <v>Осигурување на посеви и плодови</v>
          </cell>
          <cell r="B78" t="str">
            <v>890201</v>
          </cell>
          <cell r="C78">
            <v>264</v>
          </cell>
          <cell r="D78">
            <v>63778</v>
          </cell>
          <cell r="E78">
            <v>60305</v>
          </cell>
          <cell r="F78">
            <v>6</v>
          </cell>
          <cell r="G78">
            <v>10499</v>
          </cell>
          <cell r="H78">
            <v>6</v>
          </cell>
          <cell r="I78">
            <v>1888</v>
          </cell>
        </row>
        <row r="79">
          <cell r="A79" t="str">
            <v>Осигурување на животни</v>
          </cell>
          <cell r="B79" t="str">
            <v>890202</v>
          </cell>
          <cell r="C79">
            <v>41</v>
          </cell>
          <cell r="D79">
            <v>10110.799999999999</v>
          </cell>
          <cell r="E79">
            <v>46560.91</v>
          </cell>
          <cell r="F79">
            <v>158</v>
          </cell>
          <cell r="G79">
            <v>9362.7800000000007</v>
          </cell>
          <cell r="H79">
            <v>156</v>
          </cell>
          <cell r="I79">
            <v>8705</v>
          </cell>
        </row>
        <row r="80">
          <cell r="A80" t="str">
            <v>Осигурување на објекти во градба и монтажа</v>
          </cell>
          <cell r="B80" t="str">
            <v>890203</v>
          </cell>
          <cell r="C80">
            <v>49</v>
          </cell>
          <cell r="D80">
            <v>10885.96</v>
          </cell>
          <cell r="E80">
            <v>25610.3</v>
          </cell>
          <cell r="F80">
            <v>2</v>
          </cell>
          <cell r="G80">
            <v>296</v>
          </cell>
          <cell r="H80">
            <v>8</v>
          </cell>
          <cell r="I80">
            <v>1904</v>
          </cell>
        </row>
        <row r="81">
          <cell r="A81" t="str">
            <v>Осигурување на градби и/или нивна содржина (освен 890205 и 890206)</v>
          </cell>
          <cell r="B81" t="str">
            <v>890204</v>
          </cell>
          <cell r="C81">
            <v>8058</v>
          </cell>
          <cell r="D81">
            <v>221003.19</v>
          </cell>
          <cell r="E81">
            <v>327271.28999999998</v>
          </cell>
          <cell r="F81">
            <v>923</v>
          </cell>
          <cell r="G81">
            <v>42009.38</v>
          </cell>
          <cell r="H81">
            <v>1000</v>
          </cell>
          <cell r="I81">
            <v>126057.8</v>
          </cell>
        </row>
        <row r="82">
          <cell r="A82" t="str">
            <v>Осигурување на имот на електроенергетски претпријатија</v>
          </cell>
          <cell r="B82" t="str">
            <v>890205</v>
          </cell>
          <cell r="C82">
            <v>52</v>
          </cell>
          <cell r="D82">
            <v>44968.67</v>
          </cell>
          <cell r="E82">
            <v>45339.24</v>
          </cell>
          <cell r="F82">
            <v>12</v>
          </cell>
          <cell r="G82">
            <v>3653.1</v>
          </cell>
          <cell r="H82">
            <v>78</v>
          </cell>
          <cell r="I82">
            <v>140249</v>
          </cell>
        </row>
        <row r="83">
          <cell r="A83" t="str">
            <v>Осигурување на имот на телекомуникациски претпријатија</v>
          </cell>
          <cell r="B83" t="str">
            <v>890206</v>
          </cell>
          <cell r="C83">
            <v>0</v>
          </cell>
          <cell r="D83">
            <v>0</v>
          </cell>
          <cell r="E83">
            <v>0</v>
          </cell>
          <cell r="F83">
            <v>0</v>
          </cell>
          <cell r="G83">
            <v>0</v>
          </cell>
          <cell r="H83">
            <v>0</v>
          </cell>
          <cell r="I83">
            <v>0</v>
          </cell>
        </row>
        <row r="84">
          <cell r="A84" t="str">
            <v>Останати осигурувања на имот на правни лица</v>
          </cell>
          <cell r="B84" t="str">
            <v>890299</v>
          </cell>
          <cell r="C84">
            <v>376</v>
          </cell>
          <cell r="D84">
            <v>70160</v>
          </cell>
          <cell r="E84">
            <v>81242.850000000006</v>
          </cell>
          <cell r="F84">
            <v>15</v>
          </cell>
          <cell r="G84">
            <v>836</v>
          </cell>
          <cell r="H84">
            <v>49</v>
          </cell>
          <cell r="I84">
            <v>7766.38</v>
          </cell>
        </row>
        <row r="85">
          <cell r="A85" t="str">
            <v>КЛАСА 10 - Осигурување од одговорност од употреба на моторни возила</v>
          </cell>
          <cell r="B85" t="str">
            <v>10</v>
          </cell>
          <cell r="C85">
            <v>169669</v>
          </cell>
          <cell r="D85">
            <v>995257</v>
          </cell>
          <cell r="E85">
            <v>2087613</v>
          </cell>
          <cell r="F85">
            <v>7333</v>
          </cell>
          <cell r="G85">
            <v>525649</v>
          </cell>
          <cell r="H85">
            <v>9257</v>
          </cell>
          <cell r="I85">
            <v>1798201</v>
          </cell>
        </row>
        <row r="86">
          <cell r="A86" t="str">
            <v>Задолжително осигурување на сопственици односно корисници на моторни возила од одговорност за штети на трети лица (ЗАО)</v>
          </cell>
          <cell r="B86" t="str">
            <v>1001</v>
          </cell>
          <cell r="C86">
            <v>137716</v>
          </cell>
          <cell r="D86">
            <v>802700</v>
          </cell>
          <cell r="E86">
            <v>1764337</v>
          </cell>
          <cell r="F86">
            <v>6983</v>
          </cell>
          <cell r="G86">
            <v>456336</v>
          </cell>
          <cell r="H86">
            <v>8153</v>
          </cell>
          <cell r="I86">
            <v>1287766</v>
          </cell>
        </row>
        <row r="87">
          <cell r="A87" t="str">
            <v>Патнички автомобили</v>
          </cell>
          <cell r="B87" t="str">
            <v>100101</v>
          </cell>
          <cell r="C87">
            <v>116557</v>
          </cell>
          <cell r="D87">
            <v>637223.24</v>
          </cell>
          <cell r="E87">
            <v>1409999.95</v>
          </cell>
          <cell r="F87">
            <v>6110</v>
          </cell>
          <cell r="G87">
            <v>393134.72</v>
          </cell>
          <cell r="H87">
            <v>7008</v>
          </cell>
          <cell r="I87">
            <v>1095809.1100000001</v>
          </cell>
        </row>
        <row r="88">
          <cell r="A88" t="str">
            <v>Товарни  возила</v>
          </cell>
          <cell r="B88" t="str">
            <v>100102</v>
          </cell>
          <cell r="C88">
            <v>12915</v>
          </cell>
          <cell r="D88">
            <v>142234.07999999999</v>
          </cell>
          <cell r="E88">
            <v>300319.7</v>
          </cell>
          <cell r="F88">
            <v>720</v>
          </cell>
          <cell r="G88">
            <v>51060.55</v>
          </cell>
          <cell r="H88">
            <v>860</v>
          </cell>
          <cell r="I88">
            <v>121934.86</v>
          </cell>
        </row>
        <row r="89">
          <cell r="A89" t="str">
            <v>Автобуси</v>
          </cell>
          <cell r="B89" t="str">
            <v>100103</v>
          </cell>
          <cell r="C89">
            <v>700</v>
          </cell>
          <cell r="D89">
            <v>14173.48</v>
          </cell>
          <cell r="E89">
            <v>33169.49</v>
          </cell>
          <cell r="F89">
            <v>57</v>
          </cell>
          <cell r="G89">
            <v>3754.87</v>
          </cell>
          <cell r="H89">
            <v>135</v>
          </cell>
          <cell r="I89">
            <v>41592.18</v>
          </cell>
        </row>
        <row r="90">
          <cell r="A90" t="str">
            <v>Влечни возила</v>
          </cell>
          <cell r="B90" t="str">
            <v>100104</v>
          </cell>
          <cell r="C90">
            <v>977</v>
          </cell>
          <cell r="D90">
            <v>761.04</v>
          </cell>
          <cell r="E90">
            <v>1423.45</v>
          </cell>
          <cell r="F90">
            <v>13</v>
          </cell>
          <cell r="G90">
            <v>394.17</v>
          </cell>
          <cell r="H90">
            <v>14</v>
          </cell>
          <cell r="I90">
            <v>3840</v>
          </cell>
        </row>
        <row r="91">
          <cell r="A91" t="str">
            <v>Специјални возила</v>
          </cell>
          <cell r="B91" t="str">
            <v>100105</v>
          </cell>
          <cell r="C91">
            <v>185</v>
          </cell>
          <cell r="D91">
            <v>514.91</v>
          </cell>
          <cell r="E91">
            <v>1150.3599999999999</v>
          </cell>
          <cell r="F91">
            <v>14</v>
          </cell>
          <cell r="G91">
            <v>2013.59</v>
          </cell>
          <cell r="H91">
            <v>11</v>
          </cell>
          <cell r="I91">
            <v>1939</v>
          </cell>
        </row>
        <row r="92">
          <cell r="A92" t="str">
            <v>Моторцикли и скутери</v>
          </cell>
          <cell r="B92" t="str">
            <v>100106</v>
          </cell>
          <cell r="C92">
            <v>2541</v>
          </cell>
          <cell r="D92">
            <v>4741.3</v>
          </cell>
          <cell r="E92">
            <v>12363.71</v>
          </cell>
          <cell r="F92">
            <v>35</v>
          </cell>
          <cell r="G92">
            <v>4615.3599999999997</v>
          </cell>
          <cell r="H92">
            <v>78</v>
          </cell>
          <cell r="I92">
            <v>15377.6</v>
          </cell>
        </row>
        <row r="93">
          <cell r="A93" t="str">
            <v>Приклучни возила</v>
          </cell>
          <cell r="B93" t="str">
            <v>100107</v>
          </cell>
          <cell r="C93">
            <v>3074</v>
          </cell>
          <cell r="D93">
            <v>988.1</v>
          </cell>
          <cell r="E93">
            <v>1893.56</v>
          </cell>
          <cell r="F93">
            <v>6</v>
          </cell>
          <cell r="G93">
            <v>392</v>
          </cell>
          <cell r="H93">
            <v>12</v>
          </cell>
          <cell r="I93">
            <v>1190</v>
          </cell>
        </row>
        <row r="94">
          <cell r="A94" t="str">
            <v>Работни моторни возила</v>
          </cell>
          <cell r="B94" t="str">
            <v>100108</v>
          </cell>
          <cell r="C94">
            <v>484</v>
          </cell>
          <cell r="D94">
            <v>1877.47</v>
          </cell>
          <cell r="E94">
            <v>3833.08</v>
          </cell>
          <cell r="F94">
            <v>28</v>
          </cell>
          <cell r="G94">
            <v>970.61</v>
          </cell>
          <cell r="H94">
            <v>32</v>
          </cell>
          <cell r="I94">
            <v>4007.76</v>
          </cell>
        </row>
        <row r="95">
          <cell r="A95" t="str">
            <v>Возила за време на пробни возења и престој во складишта</v>
          </cell>
          <cell r="B95" t="str">
            <v>100109</v>
          </cell>
          <cell r="C95">
            <v>0</v>
          </cell>
          <cell r="D95">
            <v>0</v>
          </cell>
          <cell r="E95">
            <v>0</v>
          </cell>
          <cell r="F95">
            <v>0</v>
          </cell>
          <cell r="G95">
            <v>0</v>
          </cell>
          <cell r="H95">
            <v>0</v>
          </cell>
          <cell r="I95">
            <v>0</v>
          </cell>
        </row>
        <row r="96">
          <cell r="A96" t="str">
            <v>Возила за време на доопремување на сопствени оски (пер акс)</v>
          </cell>
          <cell r="B96" t="str">
            <v>100110</v>
          </cell>
          <cell r="C96">
            <v>0</v>
          </cell>
          <cell r="D96">
            <v>0</v>
          </cell>
          <cell r="E96">
            <v>0</v>
          </cell>
          <cell r="F96">
            <v>0</v>
          </cell>
          <cell r="G96">
            <v>0</v>
          </cell>
          <cell r="H96">
            <v>0</v>
          </cell>
          <cell r="I96">
            <v>0</v>
          </cell>
        </row>
        <row r="97">
          <cell r="A97" t="str">
            <v>Моторни возила со пробни таблици</v>
          </cell>
          <cell r="B97" t="str">
            <v>100111</v>
          </cell>
          <cell r="C97">
            <v>263</v>
          </cell>
          <cell r="D97">
            <v>71</v>
          </cell>
          <cell r="E97">
            <v>84</v>
          </cell>
          <cell r="F97">
            <v>0</v>
          </cell>
          <cell r="G97">
            <v>0</v>
          </cell>
          <cell r="H97">
            <v>3</v>
          </cell>
          <cell r="I97">
            <v>2075</v>
          </cell>
        </row>
        <row r="98">
          <cell r="A98" t="str">
            <v>Возила за време на поправка во автомеханичарски и авторемонтни работилници и во работилници за перење и подмачкување</v>
          </cell>
          <cell r="B98" t="str">
            <v>100112</v>
          </cell>
          <cell r="C98">
            <v>0</v>
          </cell>
          <cell r="D98">
            <v>0</v>
          </cell>
          <cell r="E98">
            <v>0</v>
          </cell>
          <cell r="F98">
            <v>0</v>
          </cell>
          <cell r="G98">
            <v>0</v>
          </cell>
          <cell r="H98">
            <v>0</v>
          </cell>
          <cell r="I98">
            <v>0</v>
          </cell>
        </row>
        <row r="99">
          <cell r="A99" t="str">
            <v>Возила со посебни регистарски ознаки кои се во промет на територија на РМ</v>
          </cell>
          <cell r="B99" t="str">
            <v>100113</v>
          </cell>
          <cell r="C99">
            <v>20</v>
          </cell>
          <cell r="D99">
            <v>115</v>
          </cell>
          <cell r="E99">
            <v>100</v>
          </cell>
          <cell r="F99">
            <v>0</v>
          </cell>
          <cell r="G99">
            <v>0</v>
          </cell>
          <cell r="H99">
            <v>0</v>
          </cell>
          <cell r="I99">
            <v>0</v>
          </cell>
        </row>
        <row r="100">
          <cell r="A100" t="str">
            <v>Зелен картон (ЗК)</v>
          </cell>
          <cell r="B100" t="str">
            <v>1002</v>
          </cell>
          <cell r="C100">
            <v>28305</v>
          </cell>
          <cell r="D100">
            <v>155148</v>
          </cell>
          <cell r="E100">
            <v>273328</v>
          </cell>
          <cell r="F100">
            <v>295</v>
          </cell>
          <cell r="G100">
            <v>64483</v>
          </cell>
          <cell r="H100">
            <v>964</v>
          </cell>
          <cell r="I100">
            <v>468588</v>
          </cell>
        </row>
        <row r="101">
          <cell r="A101" t="str">
            <v>Патнички автомобили</v>
          </cell>
          <cell r="B101" t="str">
            <v>100201</v>
          </cell>
          <cell r="C101">
            <v>23752</v>
          </cell>
          <cell r="D101">
            <v>106874.13</v>
          </cell>
          <cell r="E101">
            <v>178809.43</v>
          </cell>
          <cell r="F101">
            <v>95</v>
          </cell>
          <cell r="G101">
            <v>21200.75</v>
          </cell>
          <cell r="H101">
            <v>362</v>
          </cell>
          <cell r="I101">
            <v>191714.93</v>
          </cell>
        </row>
        <row r="102">
          <cell r="A102" t="str">
            <v>Товарни  возила</v>
          </cell>
          <cell r="B102" t="str">
            <v>100202</v>
          </cell>
          <cell r="C102">
            <v>2236</v>
          </cell>
          <cell r="D102">
            <v>35004.07</v>
          </cell>
          <cell r="E102">
            <v>69144.179999999993</v>
          </cell>
          <cell r="F102">
            <v>181</v>
          </cell>
          <cell r="G102">
            <v>38168.980000000003</v>
          </cell>
          <cell r="H102">
            <v>498</v>
          </cell>
          <cell r="I102">
            <v>241730.75</v>
          </cell>
        </row>
        <row r="103">
          <cell r="A103" t="str">
            <v>Автобуси</v>
          </cell>
          <cell r="B103" t="str">
            <v>100203</v>
          </cell>
          <cell r="C103">
            <v>138</v>
          </cell>
          <cell r="D103">
            <v>2187.9699999999998</v>
          </cell>
          <cell r="E103">
            <v>4210.04</v>
          </cell>
          <cell r="F103">
            <v>14</v>
          </cell>
          <cell r="G103">
            <v>2193.35</v>
          </cell>
          <cell r="H103">
            <v>61</v>
          </cell>
          <cell r="I103">
            <v>27572.85</v>
          </cell>
        </row>
        <row r="104">
          <cell r="A104" t="str">
            <v>Влечни возила</v>
          </cell>
          <cell r="B104" t="str">
            <v>100204</v>
          </cell>
          <cell r="C104">
            <v>4</v>
          </cell>
          <cell r="D104">
            <v>57.67</v>
          </cell>
          <cell r="E104">
            <v>95.66</v>
          </cell>
          <cell r="F104">
            <v>0</v>
          </cell>
          <cell r="G104">
            <v>0</v>
          </cell>
          <cell r="H104">
            <v>0</v>
          </cell>
          <cell r="I104">
            <v>0</v>
          </cell>
        </row>
        <row r="105">
          <cell r="A105" t="str">
            <v>Специјални возила</v>
          </cell>
          <cell r="B105" t="str">
            <v>100205</v>
          </cell>
          <cell r="C105">
            <v>17</v>
          </cell>
          <cell r="D105">
            <v>94.61</v>
          </cell>
          <cell r="E105">
            <v>151.32</v>
          </cell>
          <cell r="F105">
            <v>0</v>
          </cell>
          <cell r="G105">
            <v>0</v>
          </cell>
          <cell r="H105">
            <v>0</v>
          </cell>
          <cell r="I105">
            <v>0</v>
          </cell>
        </row>
        <row r="106">
          <cell r="A106" t="str">
            <v>Моторцикли и скутери</v>
          </cell>
          <cell r="B106" t="str">
            <v>100206</v>
          </cell>
          <cell r="C106">
            <v>95</v>
          </cell>
          <cell r="D106">
            <v>161.75</v>
          </cell>
          <cell r="E106">
            <v>418.71</v>
          </cell>
          <cell r="F106">
            <v>0</v>
          </cell>
          <cell r="G106">
            <v>0</v>
          </cell>
          <cell r="H106">
            <v>2</v>
          </cell>
          <cell r="I106">
            <v>349</v>
          </cell>
        </row>
        <row r="107">
          <cell r="A107" t="str">
            <v>Приклучни возила</v>
          </cell>
          <cell r="B107" t="str">
            <v>100207</v>
          </cell>
          <cell r="C107">
            <v>2057</v>
          </cell>
          <cell r="D107">
            <v>10732.76</v>
          </cell>
          <cell r="E107">
            <v>20446.46</v>
          </cell>
          <cell r="F107">
            <v>5</v>
          </cell>
          <cell r="G107">
            <v>2919.97</v>
          </cell>
          <cell r="H107">
            <v>41</v>
          </cell>
          <cell r="I107">
            <v>7220.65</v>
          </cell>
        </row>
        <row r="108">
          <cell r="A108" t="str">
            <v>Работни моторни возила</v>
          </cell>
          <cell r="B108" t="str">
            <v>100208</v>
          </cell>
          <cell r="C108">
            <v>6</v>
          </cell>
          <cell r="D108">
            <v>35.54</v>
          </cell>
          <cell r="E108">
            <v>52.16</v>
          </cell>
          <cell r="F108">
            <v>0</v>
          </cell>
          <cell r="G108">
            <v>0</v>
          </cell>
          <cell r="H108">
            <v>0</v>
          </cell>
          <cell r="I108">
            <v>0</v>
          </cell>
        </row>
        <row r="109">
          <cell r="A109" t="str">
            <v>Гранично осигурување (ГР)</v>
          </cell>
          <cell r="B109" t="str">
            <v>1003</v>
          </cell>
          <cell r="C109">
            <v>2545</v>
          </cell>
          <cell r="D109">
            <v>9246</v>
          </cell>
          <cell r="E109">
            <v>2896</v>
          </cell>
          <cell r="F109">
            <v>5</v>
          </cell>
          <cell r="G109">
            <v>264</v>
          </cell>
          <cell r="H109">
            <v>22</v>
          </cell>
          <cell r="I109">
            <v>10050</v>
          </cell>
        </row>
        <row r="110">
          <cell r="A110" t="str">
            <v>Патнички автомобили</v>
          </cell>
          <cell r="B110" t="str">
            <v>100301</v>
          </cell>
          <cell r="C110">
            <v>2356</v>
          </cell>
          <cell r="D110">
            <v>8336.5</v>
          </cell>
          <cell r="E110">
            <v>2595.89</v>
          </cell>
          <cell r="F110">
            <v>4</v>
          </cell>
          <cell r="G110">
            <v>100</v>
          </cell>
          <cell r="H110">
            <v>22</v>
          </cell>
          <cell r="I110">
            <v>10050.5</v>
          </cell>
        </row>
        <row r="111">
          <cell r="A111" t="str">
            <v>Товарни  возила</v>
          </cell>
          <cell r="B111" t="str">
            <v>100302</v>
          </cell>
          <cell r="C111">
            <v>51</v>
          </cell>
          <cell r="D111">
            <v>673.76</v>
          </cell>
          <cell r="E111">
            <v>95</v>
          </cell>
          <cell r="F111">
            <v>1</v>
          </cell>
          <cell r="G111">
            <v>164</v>
          </cell>
          <cell r="H111">
            <v>0</v>
          </cell>
          <cell r="I111">
            <v>0</v>
          </cell>
        </row>
        <row r="112">
          <cell r="A112" t="str">
            <v>Автобуси</v>
          </cell>
          <cell r="B112" t="str">
            <v>100303</v>
          </cell>
          <cell r="C112">
            <v>5</v>
          </cell>
          <cell r="D112">
            <v>74</v>
          </cell>
          <cell r="E112">
            <v>31</v>
          </cell>
          <cell r="F112">
            <v>0</v>
          </cell>
          <cell r="G112">
            <v>0</v>
          </cell>
          <cell r="H112">
            <v>0</v>
          </cell>
          <cell r="I112">
            <v>0</v>
          </cell>
        </row>
        <row r="113">
          <cell r="A113" t="str">
            <v>Влечни возила</v>
          </cell>
          <cell r="B113" t="str">
            <v>100304</v>
          </cell>
          <cell r="C113">
            <v>12</v>
          </cell>
          <cell r="D113">
            <v>12</v>
          </cell>
          <cell r="E113">
            <v>10</v>
          </cell>
          <cell r="F113">
            <v>0</v>
          </cell>
          <cell r="G113">
            <v>0</v>
          </cell>
          <cell r="H113">
            <v>0</v>
          </cell>
          <cell r="I113">
            <v>0</v>
          </cell>
        </row>
        <row r="114">
          <cell r="A114" t="str">
            <v>Специјални возила</v>
          </cell>
          <cell r="B114" t="str">
            <v>100305</v>
          </cell>
          <cell r="C114">
            <v>2</v>
          </cell>
          <cell r="D114">
            <v>4</v>
          </cell>
          <cell r="E114">
            <v>2</v>
          </cell>
          <cell r="F114">
            <v>0</v>
          </cell>
          <cell r="G114">
            <v>0</v>
          </cell>
          <cell r="H114">
            <v>0</v>
          </cell>
          <cell r="I114">
            <v>0</v>
          </cell>
        </row>
        <row r="115">
          <cell r="A115" t="str">
            <v>Моторцикли и скутери</v>
          </cell>
          <cell r="B115" t="str">
            <v>100306</v>
          </cell>
          <cell r="C115">
            <v>10</v>
          </cell>
          <cell r="D115">
            <v>37.19</v>
          </cell>
          <cell r="E115">
            <v>26.77</v>
          </cell>
          <cell r="F115">
            <v>0</v>
          </cell>
          <cell r="G115">
            <v>0</v>
          </cell>
          <cell r="H115">
            <v>0</v>
          </cell>
          <cell r="I115">
            <v>0</v>
          </cell>
        </row>
        <row r="116">
          <cell r="A116" t="str">
            <v>Приклучни возила</v>
          </cell>
          <cell r="B116" t="str">
            <v>100307</v>
          </cell>
          <cell r="C116">
            <v>109</v>
          </cell>
          <cell r="D116">
            <v>108.2</v>
          </cell>
          <cell r="E116">
            <v>130.09</v>
          </cell>
          <cell r="F116">
            <v>0</v>
          </cell>
          <cell r="G116">
            <v>0</v>
          </cell>
          <cell r="H116">
            <v>0</v>
          </cell>
          <cell r="I116">
            <v>0</v>
          </cell>
        </row>
        <row r="117">
          <cell r="A117" t="str">
            <v>Работни моторни возила</v>
          </cell>
          <cell r="B117" t="str">
            <v>100308</v>
          </cell>
          <cell r="C117">
            <v>0</v>
          </cell>
          <cell r="D117">
            <v>0</v>
          </cell>
          <cell r="E117">
            <v>5</v>
          </cell>
          <cell r="F117">
            <v>0</v>
          </cell>
          <cell r="G117">
            <v>0</v>
          </cell>
          <cell r="H117">
            <v>0</v>
          </cell>
          <cell r="I117">
            <v>0</v>
          </cell>
        </row>
        <row r="118">
          <cell r="A118" t="str">
            <v>Доброволно осигурување на сопственици, односно корисници на моторни возила од одговорност за штети на трети лица</v>
          </cell>
          <cell r="B118" t="str">
            <v>1004</v>
          </cell>
          <cell r="C118">
            <v>0</v>
          </cell>
          <cell r="D118">
            <v>0</v>
          </cell>
          <cell r="E118">
            <v>0</v>
          </cell>
          <cell r="F118">
            <v>0</v>
          </cell>
          <cell r="G118">
            <v>0</v>
          </cell>
          <cell r="H118">
            <v>0</v>
          </cell>
          <cell r="I118">
            <v>0</v>
          </cell>
        </row>
        <row r="119">
          <cell r="A119" t="str">
            <v>Осигурување од одговорност на возачот за примена роба за превоз во патен сообраќај</v>
          </cell>
          <cell r="B119" t="str">
            <v>1005</v>
          </cell>
          <cell r="C119">
            <v>1103</v>
          </cell>
          <cell r="D119">
            <v>28163.33</v>
          </cell>
          <cell r="E119">
            <v>47052.17</v>
          </cell>
          <cell r="F119">
            <v>50</v>
          </cell>
          <cell r="G119">
            <v>4555.55</v>
          </cell>
          <cell r="H119">
            <v>118</v>
          </cell>
          <cell r="I119">
            <v>31796.78</v>
          </cell>
        </row>
        <row r="120">
          <cell r="A120" t="str">
            <v>Останати осигурувања од одговорност од употреба на моторни возила</v>
          </cell>
          <cell r="B120" t="str">
            <v>1099</v>
          </cell>
          <cell r="C120">
            <v>0</v>
          </cell>
          <cell r="D120">
            <v>0</v>
          </cell>
          <cell r="E120">
            <v>0</v>
          </cell>
          <cell r="F120">
            <v>0</v>
          </cell>
          <cell r="G120">
            <v>10</v>
          </cell>
          <cell r="H120">
            <v>0</v>
          </cell>
          <cell r="I120">
            <v>0</v>
          </cell>
        </row>
        <row r="121">
          <cell r="A121" t="str">
            <v>КЛАСА 11 - Осигурување од одговорност од употреба на воздухоплови</v>
          </cell>
          <cell r="B121" t="str">
            <v>11</v>
          </cell>
          <cell r="C121">
            <v>15</v>
          </cell>
          <cell r="D121">
            <v>7165</v>
          </cell>
          <cell r="E121">
            <v>7114</v>
          </cell>
          <cell r="F121">
            <v>0</v>
          </cell>
          <cell r="G121">
            <v>247</v>
          </cell>
          <cell r="H121">
            <v>6</v>
          </cell>
          <cell r="I121">
            <v>24028</v>
          </cell>
        </row>
        <row r="122">
          <cell r="A122" t="str">
            <v>Задолжително осигурување на сопственици, односно корисници на воздухоплови од одговорност за штети на трети лица</v>
          </cell>
          <cell r="B122" t="str">
            <v>1101</v>
          </cell>
          <cell r="C122">
            <v>15</v>
          </cell>
          <cell r="D122">
            <v>7165</v>
          </cell>
          <cell r="E122">
            <v>7114</v>
          </cell>
          <cell r="F122">
            <v>0</v>
          </cell>
          <cell r="G122">
            <v>247</v>
          </cell>
          <cell r="H122">
            <v>6</v>
          </cell>
          <cell r="I122">
            <v>24028</v>
          </cell>
        </row>
        <row r="123">
          <cell r="A123" t="str">
            <v>Осигурување од одговорност на сопственикот, односно корисникот на воздухоплови за стока примена за превоз</v>
          </cell>
          <cell r="B123" t="str">
            <v>1102</v>
          </cell>
          <cell r="C123">
            <v>0</v>
          </cell>
          <cell r="D123">
            <v>0</v>
          </cell>
          <cell r="E123">
            <v>0</v>
          </cell>
          <cell r="F123">
            <v>0</v>
          </cell>
          <cell r="G123">
            <v>0</v>
          </cell>
          <cell r="H123">
            <v>0</v>
          </cell>
          <cell r="I123">
            <v>0</v>
          </cell>
        </row>
        <row r="124">
          <cell r="A124" t="str">
            <v>Останати осигурувања од одговорност од употреба на воздухоплови</v>
          </cell>
          <cell r="B124" t="str">
            <v>1199</v>
          </cell>
          <cell r="C124">
            <v>0</v>
          </cell>
          <cell r="D124">
            <v>0</v>
          </cell>
          <cell r="E124">
            <v>0</v>
          </cell>
          <cell r="F124">
            <v>0</v>
          </cell>
          <cell r="G124">
            <v>0</v>
          </cell>
          <cell r="H124">
            <v>0</v>
          </cell>
          <cell r="I124">
            <v>0</v>
          </cell>
        </row>
        <row r="125">
          <cell r="A125" t="str">
            <v>КЛАСА 12 - Осигурување од одговорност од употреба на пловни објекти</v>
          </cell>
          <cell r="B125" t="str">
            <v>12</v>
          </cell>
          <cell r="C125">
            <v>48</v>
          </cell>
          <cell r="D125">
            <v>158</v>
          </cell>
          <cell r="E125">
            <v>961</v>
          </cell>
          <cell r="F125">
            <v>0</v>
          </cell>
          <cell r="G125">
            <v>0</v>
          </cell>
          <cell r="H125">
            <v>0</v>
          </cell>
          <cell r="I125">
            <v>0</v>
          </cell>
        </row>
        <row r="126">
          <cell r="A126" t="str">
            <v>Задолжително осигурување на сопственици односно корисници на пловни објекти од одговорност за штети на трети лица</v>
          </cell>
          <cell r="B126" t="str">
            <v>1201</v>
          </cell>
          <cell r="C126">
            <v>48</v>
          </cell>
          <cell r="D126">
            <v>158.43</v>
          </cell>
          <cell r="E126">
            <v>960.9</v>
          </cell>
          <cell r="F126">
            <v>0</v>
          </cell>
          <cell r="G126">
            <v>0</v>
          </cell>
          <cell r="H126">
            <v>0</v>
          </cell>
          <cell r="I126">
            <v>0</v>
          </cell>
        </row>
        <row r="127">
          <cell r="A127" t="str">
            <v>Осигурување од одговорност на сопственикот, односно корисникот на пловни објекти за стока примена за превоз</v>
          </cell>
          <cell r="B127" t="str">
            <v>1202</v>
          </cell>
          <cell r="C127">
            <v>0</v>
          </cell>
          <cell r="D127">
            <v>0</v>
          </cell>
          <cell r="E127">
            <v>0</v>
          </cell>
          <cell r="F127">
            <v>0</v>
          </cell>
          <cell r="G127">
            <v>0</v>
          </cell>
          <cell r="H127">
            <v>0</v>
          </cell>
          <cell r="I127">
            <v>0</v>
          </cell>
        </row>
        <row r="128">
          <cell r="A128" t="str">
            <v>Останати осигурувања од одговорност од употреба на пловни објекти</v>
          </cell>
          <cell r="B128" t="str">
            <v>1299</v>
          </cell>
          <cell r="C128">
            <v>0</v>
          </cell>
          <cell r="D128">
            <v>0</v>
          </cell>
          <cell r="E128">
            <v>0</v>
          </cell>
          <cell r="F128">
            <v>0</v>
          </cell>
          <cell r="G128">
            <v>0</v>
          </cell>
          <cell r="H128">
            <v>0</v>
          </cell>
          <cell r="I128">
            <v>0</v>
          </cell>
        </row>
        <row r="129">
          <cell r="A129" t="str">
            <v>КЛАСА 13 - Општо осигурување од одговорност</v>
          </cell>
          <cell r="B129" t="str">
            <v>13</v>
          </cell>
          <cell r="C129">
            <v>13307</v>
          </cell>
          <cell r="D129">
            <v>76732</v>
          </cell>
          <cell r="E129">
            <v>112521</v>
          </cell>
          <cell r="F129">
            <v>84</v>
          </cell>
          <cell r="G129">
            <v>3151</v>
          </cell>
          <cell r="H129">
            <v>156</v>
          </cell>
          <cell r="I129">
            <v>35417</v>
          </cell>
        </row>
        <row r="130">
          <cell r="A130" t="str">
            <v>Осигурување од одговорност на изведувачи на градежни и монтажни работи</v>
          </cell>
          <cell r="B130" t="str">
            <v>1301</v>
          </cell>
          <cell r="C130">
            <v>40</v>
          </cell>
          <cell r="D130">
            <v>598.97</v>
          </cell>
          <cell r="E130">
            <v>1578.62</v>
          </cell>
          <cell r="F130">
            <v>0</v>
          </cell>
          <cell r="G130">
            <v>0</v>
          </cell>
          <cell r="H130">
            <v>6</v>
          </cell>
          <cell r="I130">
            <v>780</v>
          </cell>
        </row>
        <row r="131">
          <cell r="A131" t="str">
            <v>Осигурување од одговорност на домаќинства</v>
          </cell>
          <cell r="B131" t="str">
            <v>1302</v>
          </cell>
          <cell r="C131">
            <v>10269</v>
          </cell>
          <cell r="D131">
            <v>2764.39</v>
          </cell>
          <cell r="E131">
            <v>5257.47</v>
          </cell>
          <cell r="F131">
            <v>29</v>
          </cell>
          <cell r="G131">
            <v>415.6</v>
          </cell>
          <cell r="H131">
            <v>21</v>
          </cell>
          <cell r="I131">
            <v>292</v>
          </cell>
        </row>
        <row r="132">
          <cell r="A132" t="str">
            <v>Осигурување од одговорност во филмска индустрија</v>
          </cell>
          <cell r="B132" t="str">
            <v>1303</v>
          </cell>
          <cell r="C132">
            <v>0</v>
          </cell>
          <cell r="D132">
            <v>0</v>
          </cell>
          <cell r="E132">
            <v>0</v>
          </cell>
          <cell r="F132">
            <v>0</v>
          </cell>
          <cell r="G132">
            <v>0</v>
          </cell>
          <cell r="H132">
            <v>0</v>
          </cell>
          <cell r="I132">
            <v>0</v>
          </cell>
        </row>
        <row r="133">
          <cell r="A133" t="str">
            <v>Осигурување од одговорност во железничкиот сообраќај</v>
          </cell>
          <cell r="B133" t="str">
            <v>1304</v>
          </cell>
          <cell r="C133">
            <v>0</v>
          </cell>
          <cell r="D133">
            <v>0</v>
          </cell>
          <cell r="E133">
            <v>0</v>
          </cell>
          <cell r="F133">
            <v>0</v>
          </cell>
          <cell r="G133">
            <v>0</v>
          </cell>
          <cell r="H133">
            <v>0</v>
          </cell>
          <cell r="I133">
            <v>0</v>
          </cell>
        </row>
        <row r="134">
          <cell r="A134" t="str">
            <v>Осигурување од одговорност на произведувачи, продавачи и добавувачи</v>
          </cell>
          <cell r="B134" t="str">
            <v>1305</v>
          </cell>
          <cell r="C134">
            <v>40</v>
          </cell>
          <cell r="D134">
            <v>1486</v>
          </cell>
          <cell r="E134">
            <v>3319</v>
          </cell>
          <cell r="F134">
            <v>0</v>
          </cell>
          <cell r="G134">
            <v>0</v>
          </cell>
          <cell r="H134">
            <v>0</v>
          </cell>
          <cell r="I134">
            <v>0</v>
          </cell>
        </row>
        <row r="135">
          <cell r="A135" t="str">
            <v>Останати осигурувања од општа одговорност</v>
          </cell>
          <cell r="B135" t="str">
            <v>1306</v>
          </cell>
          <cell r="C135">
            <v>559</v>
          </cell>
          <cell r="D135">
            <v>45247.88</v>
          </cell>
          <cell r="E135">
            <v>60208.800000000003</v>
          </cell>
          <cell r="F135">
            <v>36</v>
          </cell>
          <cell r="G135">
            <v>1643.19</v>
          </cell>
          <cell r="H135">
            <v>78</v>
          </cell>
          <cell r="I135">
            <v>12376.02</v>
          </cell>
        </row>
        <row r="136">
          <cell r="A136" t="str">
            <v>Осигурување од одговорност на проектанти</v>
          </cell>
          <cell r="B136" t="str">
            <v>1307</v>
          </cell>
          <cell r="C136">
            <v>93</v>
          </cell>
          <cell r="D136">
            <v>676.83</v>
          </cell>
          <cell r="E136">
            <v>1119.9000000000001</v>
          </cell>
          <cell r="F136">
            <v>0</v>
          </cell>
          <cell r="G136">
            <v>0</v>
          </cell>
          <cell r="H136">
            <v>0</v>
          </cell>
          <cell r="I136">
            <v>0</v>
          </cell>
        </row>
        <row r="137">
          <cell r="A137" t="str">
            <v>Осигурување од одговорност на адвокати</v>
          </cell>
          <cell r="B137" t="str">
            <v>1308</v>
          </cell>
          <cell r="C137">
            <v>296</v>
          </cell>
          <cell r="D137">
            <v>1386.96</v>
          </cell>
          <cell r="E137">
            <v>2680.49</v>
          </cell>
          <cell r="F137">
            <v>0</v>
          </cell>
          <cell r="G137">
            <v>0</v>
          </cell>
          <cell r="H137">
            <v>1</v>
          </cell>
          <cell r="I137">
            <v>200</v>
          </cell>
        </row>
        <row r="138">
          <cell r="A138" t="str">
            <v>Осигурување од одговорност на нотари</v>
          </cell>
          <cell r="B138" t="str">
            <v>1309</v>
          </cell>
          <cell r="C138">
            <v>124</v>
          </cell>
          <cell r="D138">
            <v>1511.2</v>
          </cell>
          <cell r="E138">
            <v>1854.23</v>
          </cell>
          <cell r="F138">
            <v>0</v>
          </cell>
          <cell r="G138">
            <v>0</v>
          </cell>
          <cell r="H138">
            <v>0</v>
          </cell>
          <cell r="I138">
            <v>0</v>
          </cell>
        </row>
        <row r="139">
          <cell r="A139" t="str">
            <v>Осигурување од одговорност на друштва за ревизија</v>
          </cell>
          <cell r="B139" t="str">
            <v>1310</v>
          </cell>
          <cell r="C139">
            <v>55</v>
          </cell>
          <cell r="D139">
            <v>852.8</v>
          </cell>
          <cell r="E139">
            <v>1025.75</v>
          </cell>
          <cell r="F139">
            <v>0</v>
          </cell>
          <cell r="G139">
            <v>0</v>
          </cell>
          <cell r="H139">
            <v>0</v>
          </cell>
          <cell r="I139">
            <v>0</v>
          </cell>
        </row>
        <row r="140">
          <cell r="A140" t="str">
            <v>Осигурување од одговорност на осигурително брокерски друштва и друштва за застапување во осигурувањето</v>
          </cell>
          <cell r="B140" t="str">
            <v>1311</v>
          </cell>
          <cell r="C140">
            <v>12</v>
          </cell>
          <cell r="D140">
            <v>538</v>
          </cell>
          <cell r="E140">
            <v>1004</v>
          </cell>
          <cell r="F140">
            <v>0</v>
          </cell>
          <cell r="G140">
            <v>0</v>
          </cell>
          <cell r="H140">
            <v>0</v>
          </cell>
          <cell r="I140">
            <v>0</v>
          </cell>
        </row>
        <row r="141">
          <cell r="A141" t="str">
            <v>Осигурување од одговорност на стечајни управители</v>
          </cell>
          <cell r="B141" t="str">
            <v>1312</v>
          </cell>
          <cell r="C141">
            <v>53</v>
          </cell>
          <cell r="D141">
            <v>413.83</v>
          </cell>
          <cell r="E141">
            <v>755.57</v>
          </cell>
          <cell r="F141">
            <v>0</v>
          </cell>
          <cell r="G141">
            <v>0</v>
          </cell>
          <cell r="H141">
            <v>0</v>
          </cell>
          <cell r="I141">
            <v>0</v>
          </cell>
        </row>
        <row r="142">
          <cell r="A142" t="str">
            <v>Осигурување од одговорност на шпедитери во домашен превоз</v>
          </cell>
          <cell r="B142" t="str">
            <v>1313</v>
          </cell>
          <cell r="C142">
            <v>0</v>
          </cell>
          <cell r="D142">
            <v>0</v>
          </cell>
          <cell r="E142">
            <v>42.42</v>
          </cell>
          <cell r="F142">
            <v>0</v>
          </cell>
          <cell r="G142">
            <v>0</v>
          </cell>
          <cell r="H142">
            <v>0</v>
          </cell>
          <cell r="I142">
            <v>0</v>
          </cell>
        </row>
        <row r="143">
          <cell r="A143" t="str">
            <v>Осигурување од одговорност на шпедитери во меѓународен превоз</v>
          </cell>
          <cell r="B143" t="str">
            <v>1314</v>
          </cell>
          <cell r="C143">
            <v>4</v>
          </cell>
          <cell r="D143">
            <v>495</v>
          </cell>
          <cell r="E143">
            <v>377</v>
          </cell>
          <cell r="F143">
            <v>0</v>
          </cell>
          <cell r="G143">
            <v>0</v>
          </cell>
          <cell r="H143">
            <v>0</v>
          </cell>
          <cell r="I143">
            <v>0</v>
          </cell>
        </row>
        <row r="144">
          <cell r="A144" t="str">
            <v>Осигурување од одговорност на издавачи на сертификати</v>
          </cell>
          <cell r="B144" t="str">
            <v>1315</v>
          </cell>
          <cell r="C144">
            <v>0</v>
          </cell>
          <cell r="D144">
            <v>0</v>
          </cell>
          <cell r="E144">
            <v>0</v>
          </cell>
          <cell r="F144">
            <v>0</v>
          </cell>
          <cell r="G144">
            <v>0</v>
          </cell>
          <cell r="H144">
            <v>0</v>
          </cell>
          <cell r="I144">
            <v>0</v>
          </cell>
        </row>
        <row r="145">
          <cell r="A145" t="str">
            <v>Осигурување од одговорност за извршување на дејноста управување со недвижности</v>
          </cell>
          <cell r="B145" t="str">
            <v>1316</v>
          </cell>
          <cell r="C145">
            <v>0</v>
          </cell>
          <cell r="D145">
            <v>0</v>
          </cell>
          <cell r="E145">
            <v>0</v>
          </cell>
          <cell r="F145">
            <v>0</v>
          </cell>
          <cell r="G145">
            <v>0</v>
          </cell>
          <cell r="H145">
            <v>0</v>
          </cell>
          <cell r="I145">
            <v>0</v>
          </cell>
        </row>
        <row r="146">
          <cell r="A146" t="str">
            <v>Осигурување од одговорност за извршување на лекарска, стоматолошка и фармацевтска дејност</v>
          </cell>
          <cell r="B146" t="str">
            <v>1317</v>
          </cell>
          <cell r="C146">
            <v>517</v>
          </cell>
          <cell r="D146">
            <v>1961.8</v>
          </cell>
          <cell r="E146">
            <v>4921.63</v>
          </cell>
          <cell r="F146">
            <v>0</v>
          </cell>
          <cell r="G146">
            <v>0</v>
          </cell>
          <cell r="H146">
            <v>10</v>
          </cell>
          <cell r="I146">
            <v>9842</v>
          </cell>
        </row>
        <row r="147">
          <cell r="A147" t="str">
            <v>Осигурување од одговорност за вршење туристичка дејност</v>
          </cell>
          <cell r="B147" t="str">
            <v>1318</v>
          </cell>
          <cell r="C147">
            <v>33</v>
          </cell>
          <cell r="D147">
            <v>698.71</v>
          </cell>
          <cell r="E147">
            <v>1401.25</v>
          </cell>
          <cell r="F147">
            <v>1</v>
          </cell>
          <cell r="G147">
            <v>98</v>
          </cell>
          <cell r="H147">
            <v>4</v>
          </cell>
          <cell r="I147">
            <v>400</v>
          </cell>
        </row>
        <row r="148">
          <cell r="A148" t="str">
            <v>Останати осигурувања од професионална одговорност</v>
          </cell>
          <cell r="B148" t="str">
            <v>1388</v>
          </cell>
          <cell r="C148">
            <v>647</v>
          </cell>
          <cell r="D148">
            <v>7941.56</v>
          </cell>
          <cell r="E148">
            <v>13584.36</v>
          </cell>
          <cell r="F148">
            <v>1</v>
          </cell>
          <cell r="G148">
            <v>538</v>
          </cell>
          <cell r="H148">
            <v>12</v>
          </cell>
          <cell r="I148">
            <v>3071</v>
          </cell>
        </row>
        <row r="149">
          <cell r="A149" t="str">
            <v>Останато општо осигурување од одговорност</v>
          </cell>
          <cell r="B149" t="str">
            <v>1399</v>
          </cell>
          <cell r="C149">
            <v>565</v>
          </cell>
          <cell r="D149">
            <v>10157.74</v>
          </cell>
          <cell r="E149">
            <v>13390.7</v>
          </cell>
          <cell r="F149">
            <v>17</v>
          </cell>
          <cell r="G149">
            <v>456</v>
          </cell>
          <cell r="H149">
            <v>24</v>
          </cell>
          <cell r="I149">
            <v>8456</v>
          </cell>
        </row>
        <row r="150">
          <cell r="A150" t="str">
            <v>КЛАСА 14 - Осигурување на кредити</v>
          </cell>
          <cell r="B150" t="str">
            <v>14</v>
          </cell>
          <cell r="C150">
            <v>680</v>
          </cell>
          <cell r="D150">
            <v>2655</v>
          </cell>
          <cell r="E150">
            <v>5577</v>
          </cell>
          <cell r="F150">
            <v>0</v>
          </cell>
          <cell r="G150">
            <v>0</v>
          </cell>
          <cell r="H150">
            <v>2</v>
          </cell>
          <cell r="I150">
            <v>6317</v>
          </cell>
        </row>
        <row r="151">
          <cell r="A151" t="str">
            <v>Осигурување на кредити и заеми дадени на физички лица</v>
          </cell>
          <cell r="B151" t="str">
            <v>1401</v>
          </cell>
          <cell r="C151">
            <v>8</v>
          </cell>
          <cell r="D151">
            <v>378</v>
          </cell>
          <cell r="E151">
            <v>4350</v>
          </cell>
          <cell r="F151">
            <v>0</v>
          </cell>
          <cell r="G151">
            <v>0</v>
          </cell>
          <cell r="H151">
            <v>1</v>
          </cell>
          <cell r="I151">
            <v>167</v>
          </cell>
        </row>
        <row r="152">
          <cell r="A152" t="str">
            <v>Осигурување на кредити и заеми дадени на правни лица</v>
          </cell>
          <cell r="B152" t="str">
            <v>1402</v>
          </cell>
          <cell r="C152">
            <v>0</v>
          </cell>
          <cell r="D152">
            <v>0</v>
          </cell>
          <cell r="E152">
            <v>0</v>
          </cell>
          <cell r="F152">
            <v>0</v>
          </cell>
          <cell r="G152">
            <v>0</v>
          </cell>
          <cell r="H152">
            <v>0</v>
          </cell>
          <cell r="I152">
            <v>0</v>
          </cell>
        </row>
        <row r="153">
          <cell r="A153" t="str">
            <v>Осигурувања на побарувања од работи на финансиски лизинг</v>
          </cell>
          <cell r="B153" t="str">
            <v>1403</v>
          </cell>
          <cell r="C153">
            <v>0</v>
          </cell>
          <cell r="D153">
            <v>0</v>
          </cell>
          <cell r="E153">
            <v>0</v>
          </cell>
          <cell r="F153">
            <v>0</v>
          </cell>
          <cell r="G153">
            <v>0</v>
          </cell>
          <cell r="H153">
            <v>0</v>
          </cell>
          <cell r="I153">
            <v>0</v>
          </cell>
        </row>
        <row r="154">
          <cell r="A154" t="str">
            <v>Останати осигурувања на кредити</v>
          </cell>
          <cell r="B154" t="str">
            <v>1499</v>
          </cell>
          <cell r="C154">
            <v>672</v>
          </cell>
          <cell r="D154">
            <v>2277.1999999999998</v>
          </cell>
          <cell r="E154">
            <v>1227.04</v>
          </cell>
          <cell r="F154">
            <v>0</v>
          </cell>
          <cell r="G154">
            <v>0</v>
          </cell>
          <cell r="H154">
            <v>1</v>
          </cell>
          <cell r="I154">
            <v>6150</v>
          </cell>
        </row>
        <row r="155">
          <cell r="A155" t="str">
            <v>КЛАСА 15 - Осигурување на гаранции</v>
          </cell>
          <cell r="B155" t="str">
            <v>15</v>
          </cell>
          <cell r="C155">
            <v>35</v>
          </cell>
          <cell r="D155">
            <v>65</v>
          </cell>
          <cell r="E155">
            <v>185</v>
          </cell>
          <cell r="F155">
            <v>0</v>
          </cell>
          <cell r="G155">
            <v>0</v>
          </cell>
          <cell r="H155">
            <v>0</v>
          </cell>
          <cell r="I155">
            <v>0</v>
          </cell>
        </row>
        <row r="156">
          <cell r="A156" t="str">
            <v>Осигурување на гаранции за ТИР карнети</v>
          </cell>
          <cell r="B156" t="str">
            <v>1501</v>
          </cell>
          <cell r="C156">
            <v>35</v>
          </cell>
          <cell r="D156">
            <v>65</v>
          </cell>
          <cell r="E156">
            <v>152.12</v>
          </cell>
          <cell r="F156">
            <v>0</v>
          </cell>
          <cell r="G156">
            <v>0</v>
          </cell>
          <cell r="H156">
            <v>0</v>
          </cell>
          <cell r="I156">
            <v>0</v>
          </cell>
        </row>
        <row r="157">
          <cell r="A157" t="str">
            <v>Останати осигурувања на гаранции</v>
          </cell>
          <cell r="B157" t="str">
            <v>1599</v>
          </cell>
          <cell r="C157">
            <v>0</v>
          </cell>
          <cell r="D157">
            <v>0</v>
          </cell>
          <cell r="E157">
            <v>33</v>
          </cell>
          <cell r="F157">
            <v>0</v>
          </cell>
          <cell r="G157">
            <v>0</v>
          </cell>
          <cell r="H157">
            <v>0</v>
          </cell>
          <cell r="I157">
            <v>0</v>
          </cell>
        </row>
        <row r="158">
          <cell r="A158" t="str">
            <v>КЛАСА 16 - Осигурување од финансиски загуби</v>
          </cell>
          <cell r="B158" t="str">
            <v>16</v>
          </cell>
          <cell r="C158">
            <v>387</v>
          </cell>
          <cell r="D158">
            <v>9743</v>
          </cell>
          <cell r="E158">
            <v>15974</v>
          </cell>
          <cell r="F158">
            <v>14</v>
          </cell>
          <cell r="G158">
            <v>587</v>
          </cell>
          <cell r="H158">
            <v>7</v>
          </cell>
          <cell r="I158">
            <v>9602</v>
          </cell>
        </row>
        <row r="159">
          <cell r="A159" t="str">
            <v>Осигурување на загубен приход поради ризик од пожар и други опасности</v>
          </cell>
          <cell r="B159" t="str">
            <v>1601</v>
          </cell>
          <cell r="C159">
            <v>362</v>
          </cell>
          <cell r="D159">
            <v>9076.92</v>
          </cell>
          <cell r="E159">
            <v>14147.54</v>
          </cell>
          <cell r="F159">
            <v>3</v>
          </cell>
          <cell r="G159">
            <v>575.05999999999995</v>
          </cell>
          <cell r="H159">
            <v>5</v>
          </cell>
          <cell r="I159">
            <v>355</v>
          </cell>
        </row>
        <row r="160">
          <cell r="A160" t="str">
            <v>Осигурување на загубен приход поради неспособност за вршење на работна дејност</v>
          </cell>
          <cell r="B160" t="str">
            <v>1602</v>
          </cell>
          <cell r="C160">
            <v>0</v>
          </cell>
          <cell r="D160">
            <v>0</v>
          </cell>
          <cell r="E160">
            <v>0</v>
          </cell>
          <cell r="F160">
            <v>0</v>
          </cell>
          <cell r="G160">
            <v>0</v>
          </cell>
          <cell r="H160">
            <v>1</v>
          </cell>
          <cell r="I160">
            <v>8647</v>
          </cell>
        </row>
        <row r="161">
          <cell r="A161" t="str">
            <v>Осигурување на штети поради откуп на фалсификувани странски средства за плаќање</v>
          </cell>
          <cell r="B161" t="str">
            <v>1603</v>
          </cell>
          <cell r="C161">
            <v>6</v>
          </cell>
          <cell r="D161">
            <v>46.8</v>
          </cell>
          <cell r="E161">
            <v>104.61</v>
          </cell>
          <cell r="F161">
            <v>11</v>
          </cell>
          <cell r="G161">
            <v>12</v>
          </cell>
          <cell r="H161">
            <v>0</v>
          </cell>
          <cell r="I161">
            <v>0</v>
          </cell>
        </row>
        <row r="162">
          <cell r="A162" t="str">
            <v>Осигурување од откажување на настани и приредби</v>
          </cell>
          <cell r="B162" t="str">
            <v>1604</v>
          </cell>
          <cell r="C162">
            <v>0</v>
          </cell>
          <cell r="D162">
            <v>0</v>
          </cell>
          <cell r="E162">
            <v>0</v>
          </cell>
          <cell r="F162">
            <v>0</v>
          </cell>
          <cell r="G162">
            <v>0</v>
          </cell>
          <cell r="H162">
            <v>0</v>
          </cell>
          <cell r="I162">
            <v>0</v>
          </cell>
        </row>
        <row r="163">
          <cell r="A163" t="str">
            <v>Останати осигурувања на финансиски загуби</v>
          </cell>
          <cell r="B163" t="str">
            <v>1699</v>
          </cell>
          <cell r="C163">
            <v>19</v>
          </cell>
          <cell r="D163">
            <v>618.94000000000005</v>
          </cell>
          <cell r="E163">
            <v>1722.03</v>
          </cell>
          <cell r="F163">
            <v>0</v>
          </cell>
          <cell r="G163">
            <v>0</v>
          </cell>
          <cell r="H163">
            <v>1</v>
          </cell>
          <cell r="I163">
            <v>600</v>
          </cell>
        </row>
        <row r="164">
          <cell r="A164" t="str">
            <v>КЛАСА 17 - Осигурување на правна заштита</v>
          </cell>
          <cell r="B164" t="str">
            <v>17</v>
          </cell>
          <cell r="C164">
            <v>0</v>
          </cell>
          <cell r="D164">
            <v>0</v>
          </cell>
          <cell r="E164">
            <v>1</v>
          </cell>
          <cell r="F164">
            <v>0</v>
          </cell>
          <cell r="G164">
            <v>0</v>
          </cell>
          <cell r="H164">
            <v>0</v>
          </cell>
          <cell r="I164">
            <v>0</v>
          </cell>
        </row>
        <row r="165">
          <cell r="A165" t="str">
            <v>Осигурување на трошоци за правна помош и судски спорови</v>
          </cell>
          <cell r="B165" t="str">
            <v>1701</v>
          </cell>
          <cell r="C165">
            <v>0</v>
          </cell>
          <cell r="D165">
            <v>0</v>
          </cell>
          <cell r="E165">
            <v>1</v>
          </cell>
          <cell r="F165">
            <v>0</v>
          </cell>
          <cell r="G165">
            <v>0</v>
          </cell>
          <cell r="H165">
            <v>0</v>
          </cell>
          <cell r="I165">
            <v>0</v>
          </cell>
        </row>
        <row r="166">
          <cell r="A166" t="str">
            <v>Останати осигурувања на правна заштита</v>
          </cell>
          <cell r="B166" t="str">
            <v>1799</v>
          </cell>
          <cell r="C166">
            <v>0</v>
          </cell>
          <cell r="D166">
            <v>0</v>
          </cell>
          <cell r="E166">
            <v>0</v>
          </cell>
          <cell r="F166">
            <v>0</v>
          </cell>
          <cell r="G166">
            <v>0</v>
          </cell>
          <cell r="H166">
            <v>0</v>
          </cell>
          <cell r="I166">
            <v>0</v>
          </cell>
        </row>
        <row r="167">
          <cell r="A167" t="str">
            <v>КЛАСА 18 - Осигурување на туристичка помош</v>
          </cell>
          <cell r="B167" t="str">
            <v>18</v>
          </cell>
          <cell r="C167">
            <v>18664</v>
          </cell>
          <cell r="D167">
            <v>16850</v>
          </cell>
          <cell r="E167">
            <v>19856</v>
          </cell>
          <cell r="F167">
            <v>189</v>
          </cell>
          <cell r="G167">
            <v>5791</v>
          </cell>
          <cell r="H167">
            <v>319</v>
          </cell>
          <cell r="I167">
            <v>14121</v>
          </cell>
        </row>
        <row r="168">
          <cell r="A168" t="str">
            <v xml:space="preserve">Патничко осигурување </v>
          </cell>
          <cell r="B168" t="str">
            <v>1801</v>
          </cell>
          <cell r="C168">
            <v>17582</v>
          </cell>
          <cell r="D168">
            <v>15795.42</v>
          </cell>
          <cell r="E168">
            <v>17786.150000000001</v>
          </cell>
          <cell r="F168">
            <v>132</v>
          </cell>
          <cell r="G168">
            <v>5431.36</v>
          </cell>
          <cell r="H168">
            <v>300</v>
          </cell>
          <cell r="I168">
            <v>13973.35</v>
          </cell>
        </row>
        <row r="169">
          <cell r="A169" t="str">
            <v>Патничко осигурување за странци при патување или привремен престој во Р.Македонија</v>
          </cell>
          <cell r="B169" t="str">
            <v>1802</v>
          </cell>
          <cell r="C169">
            <v>201</v>
          </cell>
          <cell r="D169">
            <v>215</v>
          </cell>
          <cell r="E169">
            <v>279</v>
          </cell>
          <cell r="F169">
            <v>0</v>
          </cell>
          <cell r="G169">
            <v>0</v>
          </cell>
          <cell r="H169">
            <v>0</v>
          </cell>
          <cell r="I169">
            <v>0</v>
          </cell>
        </row>
        <row r="170">
          <cell r="A170" t="str">
            <v>Осигурување од откажување на туристички патувања</v>
          </cell>
          <cell r="B170" t="str">
            <v>1803</v>
          </cell>
          <cell r="C170">
            <v>86</v>
          </cell>
          <cell r="D170">
            <v>64</v>
          </cell>
          <cell r="E170">
            <v>147</v>
          </cell>
          <cell r="F170">
            <v>0</v>
          </cell>
          <cell r="G170">
            <v>0</v>
          </cell>
          <cell r="H170">
            <v>2</v>
          </cell>
          <cell r="I170">
            <v>14</v>
          </cell>
        </row>
        <row r="171">
          <cell r="A171" t="str">
            <v>Останати осигурувања на туристичка помош</v>
          </cell>
          <cell r="B171" t="str">
            <v>1899</v>
          </cell>
          <cell r="C171">
            <v>795</v>
          </cell>
          <cell r="D171">
            <v>775.54</v>
          </cell>
          <cell r="E171">
            <v>1644.16</v>
          </cell>
          <cell r="F171">
            <v>57</v>
          </cell>
          <cell r="G171">
            <v>359.95</v>
          </cell>
          <cell r="H171">
            <v>17</v>
          </cell>
          <cell r="I171">
            <v>134</v>
          </cell>
        </row>
        <row r="172">
          <cell r="A172" t="str">
            <v>ВКУПНО</v>
          </cell>
          <cell r="B172" t="str">
            <v>0000</v>
          </cell>
          <cell r="C172">
            <v>277323</v>
          </cell>
          <cell r="D172">
            <v>2274043</v>
          </cell>
          <cell r="E172">
            <v>4059778</v>
          </cell>
          <cell r="F172">
            <v>17530</v>
          </cell>
          <cell r="G172">
            <v>923471</v>
          </cell>
          <cell r="H172">
            <v>16663</v>
          </cell>
          <cell r="I172">
            <v>2975691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50"/>
  <sheetViews>
    <sheetView showGridLines="0" zoomScale="70" zoomScaleNormal="70" workbookViewId="0">
      <selection activeCell="O54" sqref="O54"/>
    </sheetView>
  </sheetViews>
  <sheetFormatPr defaultRowHeight="15" x14ac:dyDescent="0.25"/>
  <sheetData>
    <row r="1" spans="1:11" ht="15.75" thickTop="1" x14ac:dyDescent="0.25">
      <c r="A1" s="20"/>
      <c r="B1" s="21"/>
      <c r="C1" s="21"/>
      <c r="D1" s="21"/>
      <c r="E1" s="21"/>
      <c r="F1" s="21"/>
      <c r="G1" s="21"/>
      <c r="H1" s="21"/>
      <c r="I1" s="21"/>
      <c r="J1" s="21"/>
      <c r="K1" s="22"/>
    </row>
    <row r="2" spans="1:11" x14ac:dyDescent="0.25">
      <c r="A2" s="23"/>
      <c r="B2" s="1"/>
      <c r="C2" s="1"/>
      <c r="D2" s="1"/>
      <c r="E2" s="1"/>
      <c r="F2" s="1"/>
      <c r="G2" s="1"/>
      <c r="H2" s="1"/>
      <c r="I2" s="1"/>
      <c r="J2" s="1"/>
      <c r="K2" s="24"/>
    </row>
    <row r="3" spans="1:11" x14ac:dyDescent="0.25">
      <c r="A3" s="23"/>
      <c r="B3" s="1"/>
      <c r="C3" s="1"/>
      <c r="D3" s="1"/>
      <c r="E3" s="1"/>
      <c r="F3" s="114"/>
      <c r="G3" s="1"/>
      <c r="H3" s="1"/>
      <c r="I3" s="1"/>
      <c r="J3" s="1"/>
      <c r="K3" s="24"/>
    </row>
    <row r="4" spans="1:11" ht="21" customHeight="1" x14ac:dyDescent="0.35">
      <c r="A4" s="23"/>
      <c r="B4" s="1"/>
      <c r="C4" s="1"/>
      <c r="D4" s="1"/>
      <c r="E4" s="1"/>
      <c r="F4" s="115" t="s">
        <v>79</v>
      </c>
      <c r="G4" s="113"/>
      <c r="H4" s="1"/>
      <c r="I4" s="1"/>
      <c r="J4" s="1"/>
      <c r="K4" s="24"/>
    </row>
    <row r="5" spans="1:11" ht="21" customHeight="1" x14ac:dyDescent="0.35">
      <c r="A5" s="23"/>
      <c r="B5" s="1"/>
      <c r="C5" s="1"/>
      <c r="D5" s="1"/>
      <c r="E5" s="1"/>
      <c r="F5" s="115" t="s">
        <v>80</v>
      </c>
      <c r="G5" s="113"/>
      <c r="H5" s="1"/>
      <c r="I5" s="1"/>
      <c r="J5" s="1"/>
      <c r="K5" s="24"/>
    </row>
    <row r="6" spans="1:11" ht="21" customHeight="1" x14ac:dyDescent="0.35">
      <c r="A6" s="23"/>
      <c r="B6" s="1"/>
      <c r="C6" s="1"/>
      <c r="D6" s="1"/>
      <c r="E6" s="1"/>
      <c r="F6" s="115" t="s">
        <v>81</v>
      </c>
      <c r="G6" s="113"/>
      <c r="H6" s="1"/>
      <c r="I6" s="1"/>
      <c r="J6" s="1"/>
      <c r="K6" s="24"/>
    </row>
    <row r="7" spans="1:11" ht="21" x14ac:dyDescent="0.35">
      <c r="A7" s="23"/>
      <c r="B7" s="1"/>
      <c r="C7" s="1"/>
      <c r="D7" s="1"/>
      <c r="E7" s="1"/>
      <c r="F7" s="115"/>
      <c r="G7" s="113"/>
      <c r="H7" s="1"/>
      <c r="I7" s="1"/>
      <c r="J7" s="1"/>
      <c r="K7" s="24"/>
    </row>
    <row r="8" spans="1:11" ht="21" x14ac:dyDescent="0.35">
      <c r="A8" s="23"/>
      <c r="B8" s="1"/>
      <c r="C8" s="1"/>
      <c r="D8" s="1"/>
      <c r="E8" s="1"/>
      <c r="F8" s="113"/>
      <c r="G8" s="113"/>
      <c r="H8" s="1"/>
      <c r="I8" s="1"/>
      <c r="J8" s="1"/>
      <c r="K8" s="24"/>
    </row>
    <row r="9" spans="1:11" ht="15" customHeight="1" x14ac:dyDescent="0.25">
      <c r="A9" s="271" t="s">
        <v>86</v>
      </c>
      <c r="B9" s="272"/>
      <c r="C9" s="272"/>
      <c r="D9" s="272"/>
      <c r="E9" s="272"/>
      <c r="F9" s="272"/>
      <c r="G9" s="272"/>
      <c r="H9" s="272"/>
      <c r="I9" s="272"/>
      <c r="J9" s="272"/>
      <c r="K9" s="273"/>
    </row>
    <row r="10" spans="1:11" ht="15" customHeight="1" x14ac:dyDescent="0.25">
      <c r="A10" s="271"/>
      <c r="B10" s="272"/>
      <c r="C10" s="272"/>
      <c r="D10" s="272"/>
      <c r="E10" s="272"/>
      <c r="F10" s="272"/>
      <c r="G10" s="272"/>
      <c r="H10" s="272"/>
      <c r="I10" s="272"/>
      <c r="J10" s="272"/>
      <c r="K10" s="273"/>
    </row>
    <row r="11" spans="1:11" ht="15" customHeight="1" x14ac:dyDescent="0.25">
      <c r="A11" s="90"/>
      <c r="B11" s="88"/>
      <c r="C11" s="88"/>
      <c r="D11" s="88"/>
      <c r="E11" s="88"/>
      <c r="F11" s="88"/>
      <c r="G11" s="88"/>
      <c r="H11" s="88"/>
      <c r="I11" s="88"/>
      <c r="J11" s="88"/>
      <c r="K11" s="89"/>
    </row>
    <row r="12" spans="1:11" ht="15" customHeight="1" x14ac:dyDescent="0.25">
      <c r="A12" s="90"/>
      <c r="B12" s="88"/>
      <c r="C12" s="88"/>
      <c r="D12" s="88"/>
      <c r="E12" s="88"/>
      <c r="F12" s="88"/>
      <c r="G12" s="88"/>
      <c r="H12" s="88"/>
      <c r="I12" s="88"/>
      <c r="J12" s="88"/>
      <c r="K12" s="89"/>
    </row>
    <row r="13" spans="1:11" ht="15" customHeight="1" x14ac:dyDescent="0.25">
      <c r="A13" s="90"/>
      <c r="B13" s="88"/>
      <c r="C13" s="88"/>
      <c r="D13" s="88"/>
      <c r="E13" s="88"/>
      <c r="F13" s="88"/>
      <c r="G13" s="88"/>
      <c r="H13" s="88"/>
      <c r="I13" s="88"/>
      <c r="J13" s="88"/>
      <c r="K13" s="89"/>
    </row>
    <row r="14" spans="1:11" ht="15" customHeight="1" x14ac:dyDescent="0.25">
      <c r="A14" s="90"/>
      <c r="B14" s="88"/>
      <c r="C14" s="88"/>
      <c r="D14" s="88"/>
      <c r="E14" s="88"/>
      <c r="F14" s="88"/>
      <c r="G14" s="88"/>
      <c r="H14" s="88"/>
      <c r="I14" s="88"/>
      <c r="J14" s="88"/>
      <c r="K14" s="89"/>
    </row>
    <row r="15" spans="1:11" ht="15" customHeight="1" x14ac:dyDescent="0.25">
      <c r="A15" s="90"/>
      <c r="B15" s="88"/>
      <c r="C15" s="88"/>
      <c r="D15" s="88"/>
      <c r="E15" s="88"/>
      <c r="F15" s="88"/>
      <c r="G15" s="88"/>
      <c r="H15" s="88"/>
      <c r="I15" s="88"/>
      <c r="J15" s="88"/>
      <c r="K15" s="89"/>
    </row>
    <row r="16" spans="1:11" ht="15" customHeight="1" x14ac:dyDescent="0.25">
      <c r="A16" s="275" t="s">
        <v>99</v>
      </c>
      <c r="B16" s="276"/>
      <c r="C16" s="276"/>
      <c r="D16" s="276"/>
      <c r="E16" s="276"/>
      <c r="F16" s="276"/>
      <c r="G16" s="276"/>
      <c r="H16" s="276"/>
      <c r="I16" s="276"/>
      <c r="J16" s="276"/>
      <c r="K16" s="277"/>
    </row>
    <row r="17" spans="1:11" ht="15" customHeight="1" x14ac:dyDescent="0.25">
      <c r="A17" s="275"/>
      <c r="B17" s="276"/>
      <c r="C17" s="276"/>
      <c r="D17" s="276"/>
      <c r="E17" s="276"/>
      <c r="F17" s="276"/>
      <c r="G17" s="276"/>
      <c r="H17" s="276"/>
      <c r="I17" s="276"/>
      <c r="J17" s="276"/>
      <c r="K17" s="277"/>
    </row>
    <row r="18" spans="1:11" ht="15" customHeight="1" x14ac:dyDescent="0.25">
      <c r="A18" s="275"/>
      <c r="B18" s="276"/>
      <c r="C18" s="276"/>
      <c r="D18" s="276"/>
      <c r="E18" s="276"/>
      <c r="F18" s="276"/>
      <c r="G18" s="276"/>
      <c r="H18" s="276"/>
      <c r="I18" s="276"/>
      <c r="J18" s="276"/>
      <c r="K18" s="277"/>
    </row>
    <row r="19" spans="1:11" ht="15" customHeight="1" x14ac:dyDescent="0.25">
      <c r="A19" s="275"/>
      <c r="B19" s="276"/>
      <c r="C19" s="276"/>
      <c r="D19" s="276"/>
      <c r="E19" s="276"/>
      <c r="F19" s="276"/>
      <c r="G19" s="276"/>
      <c r="H19" s="276"/>
      <c r="I19" s="276"/>
      <c r="J19" s="276"/>
      <c r="K19" s="277"/>
    </row>
    <row r="20" spans="1:11" ht="15" customHeight="1" x14ac:dyDescent="0.25">
      <c r="A20" s="275"/>
      <c r="B20" s="276"/>
      <c r="C20" s="276"/>
      <c r="D20" s="276"/>
      <c r="E20" s="276"/>
      <c r="F20" s="276"/>
      <c r="G20" s="276"/>
      <c r="H20" s="276"/>
      <c r="I20" s="276"/>
      <c r="J20" s="276"/>
      <c r="K20" s="277"/>
    </row>
    <row r="21" spans="1:11" ht="15" customHeight="1" x14ac:dyDescent="0.25">
      <c r="A21" s="275"/>
      <c r="B21" s="276"/>
      <c r="C21" s="276"/>
      <c r="D21" s="276"/>
      <c r="E21" s="276"/>
      <c r="F21" s="276"/>
      <c r="G21" s="276"/>
      <c r="H21" s="276"/>
      <c r="I21" s="276"/>
      <c r="J21" s="276"/>
      <c r="K21" s="277"/>
    </row>
    <row r="22" spans="1:11" ht="15" customHeight="1" x14ac:dyDescent="0.25">
      <c r="A22" s="275"/>
      <c r="B22" s="276"/>
      <c r="C22" s="276"/>
      <c r="D22" s="276"/>
      <c r="E22" s="276"/>
      <c r="F22" s="276"/>
      <c r="G22" s="276"/>
      <c r="H22" s="276"/>
      <c r="I22" s="276"/>
      <c r="J22" s="276"/>
      <c r="K22" s="277"/>
    </row>
    <row r="23" spans="1:11" x14ac:dyDescent="0.25">
      <c r="A23" s="275"/>
      <c r="B23" s="276"/>
      <c r="C23" s="276"/>
      <c r="D23" s="276"/>
      <c r="E23" s="276"/>
      <c r="F23" s="276"/>
      <c r="G23" s="276"/>
      <c r="H23" s="276"/>
      <c r="I23" s="276"/>
      <c r="J23" s="276"/>
      <c r="K23" s="277"/>
    </row>
    <row r="24" spans="1:11" x14ac:dyDescent="0.25">
      <c r="A24" s="23"/>
      <c r="B24" s="1"/>
      <c r="C24" s="1"/>
      <c r="D24" s="1"/>
      <c r="E24" s="1"/>
      <c r="F24" s="1"/>
      <c r="G24" s="1"/>
      <c r="H24" s="1"/>
      <c r="I24" s="1"/>
      <c r="J24" s="1"/>
      <c r="K24" s="24"/>
    </row>
    <row r="25" spans="1:11" x14ac:dyDescent="0.25">
      <c r="A25" s="23"/>
      <c r="B25" s="1"/>
      <c r="C25" s="1"/>
      <c r="D25" s="1"/>
      <c r="E25" s="1"/>
      <c r="F25" s="1"/>
      <c r="G25" s="1"/>
      <c r="H25" s="1"/>
      <c r="I25" s="1"/>
      <c r="J25" s="1"/>
      <c r="K25" s="24"/>
    </row>
    <row r="26" spans="1:11" x14ac:dyDescent="0.25">
      <c r="A26" s="23"/>
      <c r="B26" s="1"/>
      <c r="C26" s="1"/>
      <c r="D26" s="1"/>
      <c r="E26" s="1"/>
      <c r="F26" s="1"/>
      <c r="G26" s="1"/>
      <c r="H26" s="1"/>
      <c r="I26" s="1"/>
      <c r="J26" s="1"/>
      <c r="K26" s="24"/>
    </row>
    <row r="27" spans="1:11" x14ac:dyDescent="0.25">
      <c r="A27" s="23"/>
      <c r="B27" s="1"/>
      <c r="C27" s="1"/>
      <c r="D27" s="1"/>
      <c r="E27" s="1"/>
      <c r="F27" s="1"/>
      <c r="G27" s="1"/>
      <c r="H27" s="1"/>
      <c r="I27" s="1"/>
      <c r="J27" s="1"/>
      <c r="K27" s="24"/>
    </row>
    <row r="28" spans="1:11" x14ac:dyDescent="0.25">
      <c r="A28" s="23"/>
      <c r="B28" s="1"/>
      <c r="C28" s="1"/>
      <c r="D28" s="1"/>
      <c r="E28" s="1"/>
      <c r="F28" s="1"/>
      <c r="G28" s="1"/>
      <c r="H28" s="1"/>
      <c r="I28" s="1"/>
      <c r="J28" s="1"/>
      <c r="K28" s="24"/>
    </row>
    <row r="29" spans="1:11" x14ac:dyDescent="0.25">
      <c r="A29" s="23"/>
      <c r="B29" s="1"/>
      <c r="C29" s="1"/>
      <c r="D29" s="1"/>
      <c r="E29" s="1"/>
      <c r="F29" s="1"/>
      <c r="G29" s="1"/>
      <c r="H29" s="1"/>
      <c r="I29" s="1"/>
      <c r="J29" s="1"/>
      <c r="K29" s="24"/>
    </row>
    <row r="30" spans="1:11" x14ac:dyDescent="0.25">
      <c r="A30" s="23"/>
      <c r="B30" s="1"/>
      <c r="C30" s="1"/>
      <c r="D30" s="1"/>
      <c r="E30" s="1"/>
      <c r="F30" s="1"/>
      <c r="G30" s="16"/>
      <c r="H30" s="1"/>
      <c r="I30" s="1"/>
      <c r="J30" s="1"/>
      <c r="K30" s="24"/>
    </row>
    <row r="31" spans="1:11" x14ac:dyDescent="0.25">
      <c r="A31" s="23"/>
      <c r="B31" s="1"/>
      <c r="C31" s="1"/>
      <c r="D31" s="1"/>
      <c r="E31" s="1"/>
      <c r="F31" s="1"/>
      <c r="G31" s="1"/>
      <c r="H31" s="1"/>
      <c r="I31" s="1"/>
      <c r="J31" s="1"/>
      <c r="K31" s="24"/>
    </row>
    <row r="32" spans="1:11" x14ac:dyDescent="0.25">
      <c r="A32" s="23"/>
      <c r="B32" s="1"/>
      <c r="C32" s="1"/>
      <c r="D32" s="1"/>
      <c r="E32" s="1"/>
      <c r="F32" s="1"/>
      <c r="G32" s="1"/>
      <c r="H32" s="1"/>
      <c r="I32" s="1"/>
      <c r="J32" s="1"/>
      <c r="K32" s="24"/>
    </row>
    <row r="33" spans="1:11" x14ac:dyDescent="0.25">
      <c r="A33" s="23"/>
      <c r="B33" s="1"/>
      <c r="C33" s="1"/>
      <c r="D33" s="1"/>
      <c r="E33" s="1"/>
      <c r="F33" s="1"/>
      <c r="G33" s="1"/>
      <c r="H33" s="1"/>
      <c r="I33" s="1"/>
      <c r="J33" s="1"/>
      <c r="K33" s="24"/>
    </row>
    <row r="34" spans="1:11" x14ac:dyDescent="0.25">
      <c r="A34" s="23"/>
      <c r="B34" s="1"/>
      <c r="C34" s="1"/>
      <c r="D34" s="1"/>
      <c r="E34" s="1"/>
      <c r="F34" s="1"/>
      <c r="G34" s="1"/>
      <c r="H34" s="1"/>
      <c r="I34" s="1"/>
      <c r="J34" s="1"/>
      <c r="K34" s="24"/>
    </row>
    <row r="35" spans="1:11" x14ac:dyDescent="0.25">
      <c r="A35" s="23"/>
      <c r="B35" s="1"/>
      <c r="C35" s="1"/>
      <c r="D35" s="1"/>
      <c r="E35" s="1"/>
      <c r="F35" s="1"/>
      <c r="G35" s="1"/>
      <c r="H35" s="1"/>
      <c r="I35" s="1"/>
      <c r="J35" s="1"/>
      <c r="K35" s="24"/>
    </row>
    <row r="36" spans="1:11" x14ac:dyDescent="0.25">
      <c r="A36" s="23"/>
      <c r="B36" s="1"/>
      <c r="C36" s="1"/>
      <c r="D36" s="1"/>
      <c r="E36" s="1"/>
      <c r="F36" s="1"/>
      <c r="G36" s="1"/>
      <c r="H36" s="1"/>
      <c r="I36" s="1"/>
      <c r="J36" s="1"/>
      <c r="K36" s="24"/>
    </row>
    <row r="37" spans="1:11" x14ac:dyDescent="0.25">
      <c r="A37" s="23"/>
      <c r="B37" s="1"/>
      <c r="C37" s="1"/>
      <c r="D37" s="1"/>
      <c r="E37" s="1"/>
      <c r="F37" s="1"/>
      <c r="G37" s="1"/>
      <c r="H37" s="1"/>
      <c r="I37" s="1"/>
      <c r="J37" s="1"/>
      <c r="K37" s="24"/>
    </row>
    <row r="38" spans="1:11" x14ac:dyDescent="0.25">
      <c r="A38" s="23"/>
      <c r="B38" s="1"/>
      <c r="C38" s="1"/>
      <c r="D38" s="1"/>
      <c r="E38" s="1"/>
      <c r="F38" s="1"/>
      <c r="G38" s="1"/>
      <c r="H38" s="1"/>
      <c r="I38" s="1"/>
      <c r="J38" s="1"/>
      <c r="K38" s="24"/>
    </row>
    <row r="39" spans="1:11" x14ac:dyDescent="0.25">
      <c r="A39" s="23"/>
      <c r="B39" s="1"/>
      <c r="C39" s="1"/>
      <c r="D39" s="1"/>
      <c r="E39" s="1"/>
      <c r="F39" s="1"/>
      <c r="G39" s="1"/>
      <c r="H39" s="1"/>
      <c r="I39" s="1"/>
      <c r="J39" s="1"/>
      <c r="K39" s="24"/>
    </row>
    <row r="40" spans="1:11" ht="18.75" customHeight="1" x14ac:dyDescent="0.35">
      <c r="A40" s="23"/>
      <c r="B40" s="1"/>
      <c r="C40" s="1"/>
      <c r="D40" s="278" t="s">
        <v>100</v>
      </c>
      <c r="E40" s="278"/>
      <c r="F40" s="278"/>
      <c r="G40" s="278"/>
      <c r="H40" s="278"/>
      <c r="I40" s="1"/>
      <c r="J40" s="1"/>
      <c r="K40" s="24"/>
    </row>
    <row r="41" spans="1:11" x14ac:dyDescent="0.25">
      <c r="A41" s="23"/>
      <c r="B41" s="1"/>
      <c r="C41" s="1"/>
      <c r="D41" s="1"/>
      <c r="E41" s="1"/>
      <c r="F41" s="1"/>
      <c r="G41" s="1"/>
      <c r="H41" s="1"/>
      <c r="I41" s="1"/>
      <c r="J41" s="1"/>
      <c r="K41" s="24"/>
    </row>
    <row r="42" spans="1:11" x14ac:dyDescent="0.25">
      <c r="A42" s="23"/>
      <c r="B42" s="1"/>
      <c r="C42" s="1"/>
      <c r="D42" s="1"/>
      <c r="E42" s="1"/>
      <c r="F42" s="1"/>
      <c r="G42" s="1"/>
      <c r="H42" s="1"/>
      <c r="I42" s="1"/>
      <c r="J42" s="1"/>
      <c r="K42" s="24"/>
    </row>
    <row r="43" spans="1:11" x14ac:dyDescent="0.25">
      <c r="A43" s="23"/>
      <c r="B43" s="1"/>
      <c r="C43" s="1"/>
      <c r="D43" s="1"/>
      <c r="E43" s="1"/>
      <c r="F43" s="1"/>
      <c r="G43" s="1"/>
      <c r="H43" s="1"/>
      <c r="I43" s="1"/>
      <c r="J43" s="1"/>
      <c r="K43" s="24"/>
    </row>
    <row r="44" spans="1:11" ht="15.75" thickBot="1" x14ac:dyDescent="0.3">
      <c r="A44" s="25"/>
      <c r="B44" s="26"/>
      <c r="C44" s="26"/>
      <c r="D44" s="26"/>
      <c r="E44" s="26"/>
      <c r="F44" s="26"/>
      <c r="G44" s="26"/>
      <c r="H44" s="26"/>
      <c r="I44" s="26"/>
      <c r="J44" s="26"/>
      <c r="K44" s="27"/>
    </row>
    <row r="45" spans="1:11" ht="15.75" thickTop="1" x14ac:dyDescent="0.25"/>
    <row r="46" spans="1:11" ht="15" customHeight="1" x14ac:dyDescent="0.25">
      <c r="A46" s="274" t="s">
        <v>96</v>
      </c>
      <c r="B46" s="274"/>
      <c r="C46" s="274"/>
      <c r="D46" s="274"/>
      <c r="E46" s="274"/>
      <c r="F46" s="274"/>
      <c r="G46" s="274"/>
      <c r="H46" s="274"/>
      <c r="I46" s="274"/>
      <c r="J46" s="274"/>
      <c r="K46" s="274"/>
    </row>
    <row r="47" spans="1:11" x14ac:dyDescent="0.25">
      <c r="A47" s="274"/>
      <c r="B47" s="274"/>
      <c r="C47" s="274"/>
      <c r="D47" s="274"/>
      <c r="E47" s="274"/>
      <c r="F47" s="274"/>
      <c r="G47" s="274"/>
      <c r="H47" s="274"/>
      <c r="I47" s="274"/>
      <c r="J47" s="274"/>
      <c r="K47" s="274"/>
    </row>
    <row r="48" spans="1:11" x14ac:dyDescent="0.25">
      <c r="A48" s="274"/>
      <c r="B48" s="274"/>
      <c r="C48" s="274"/>
      <c r="D48" s="274"/>
      <c r="E48" s="274"/>
      <c r="F48" s="274"/>
      <c r="G48" s="274"/>
      <c r="H48" s="274"/>
      <c r="I48" s="274"/>
      <c r="J48" s="274"/>
      <c r="K48" s="274"/>
    </row>
    <row r="49" spans="1:11" ht="32.25" customHeight="1" x14ac:dyDescent="0.25">
      <c r="A49" s="274"/>
      <c r="B49" s="274"/>
      <c r="C49" s="274"/>
      <c r="D49" s="274"/>
      <c r="E49" s="274"/>
      <c r="F49" s="274"/>
      <c r="G49" s="274"/>
      <c r="H49" s="274"/>
      <c r="I49" s="274"/>
      <c r="J49" s="274"/>
      <c r="K49" s="274"/>
    </row>
    <row r="50" spans="1:11" x14ac:dyDescent="0.25">
      <c r="A50" s="129"/>
      <c r="B50" s="129"/>
      <c r="C50" s="129"/>
      <c r="D50" s="129"/>
      <c r="E50" s="129"/>
      <c r="F50" s="129"/>
      <c r="G50" s="129"/>
      <c r="H50" s="129"/>
      <c r="I50" s="129"/>
      <c r="J50" s="129"/>
      <c r="K50" s="129"/>
    </row>
  </sheetData>
  <mergeCells count="4">
    <mergeCell ref="A9:K10"/>
    <mergeCell ref="A46:K49"/>
    <mergeCell ref="A16:K23"/>
    <mergeCell ref="D40:H40"/>
  </mergeCells>
  <printOptions horizontalCentered="1"/>
  <pageMargins left="0" right="0" top="0" bottom="0"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05"/>
  <sheetViews>
    <sheetView showGridLines="0" zoomScale="85" zoomScaleNormal="85" workbookViewId="0">
      <selection activeCell="F30" sqref="F30"/>
    </sheetView>
  </sheetViews>
  <sheetFormatPr defaultColWidth="9.140625" defaultRowHeight="12.75" x14ac:dyDescent="0.25"/>
  <cols>
    <col min="1" max="1" width="5.7109375" style="29" customWidth="1"/>
    <col min="2" max="2" width="28.140625" style="29" customWidth="1"/>
    <col min="3" max="8" width="12.5703125" style="29" customWidth="1"/>
    <col min="9" max="9" width="11.85546875" style="29" customWidth="1"/>
    <col min="10" max="10" width="12.5703125" style="29" customWidth="1"/>
    <col min="11" max="11" width="13.7109375" style="29" customWidth="1"/>
    <col min="12" max="14" width="12.5703125" style="29" customWidth="1"/>
    <col min="15" max="15" width="3.7109375" style="29" customWidth="1"/>
    <col min="16" max="16" width="9.28515625" style="29" customWidth="1"/>
    <col min="17" max="17" width="12" style="29" customWidth="1"/>
    <col min="18" max="18" width="7.5703125" style="29" customWidth="1"/>
    <col min="19" max="19" width="10.7109375" style="29" customWidth="1"/>
    <col min="20" max="16384" width="9.140625" style="29"/>
  </cols>
  <sheetData>
    <row r="1" spans="1:19" ht="21.75" customHeight="1" x14ac:dyDescent="0.25">
      <c r="A1" s="174"/>
      <c r="B1" s="288" t="s">
        <v>64</v>
      </c>
      <c r="C1" s="288"/>
      <c r="D1" s="288"/>
      <c r="E1" s="288"/>
      <c r="F1" s="288"/>
      <c r="G1" s="288"/>
      <c r="H1" s="288"/>
      <c r="I1" s="288"/>
      <c r="J1" s="288"/>
      <c r="K1" s="288"/>
      <c r="L1" s="288"/>
      <c r="M1" s="288"/>
      <c r="N1" s="288"/>
      <c r="O1" s="28"/>
      <c r="P1" s="28"/>
      <c r="Q1" s="28"/>
      <c r="R1" s="28"/>
      <c r="S1" s="28"/>
    </row>
    <row r="2" spans="1:19" ht="13.5" thickBot="1" x14ac:dyDescent="0.3">
      <c r="N2" s="30" t="s">
        <v>0</v>
      </c>
    </row>
    <row r="3" spans="1:19" ht="21" customHeight="1" x14ac:dyDescent="0.25">
      <c r="A3" s="281" t="s">
        <v>1</v>
      </c>
      <c r="B3" s="283" t="s">
        <v>2</v>
      </c>
      <c r="C3" s="285" t="s">
        <v>3</v>
      </c>
      <c r="D3" s="286"/>
      <c r="E3" s="286"/>
      <c r="F3" s="286"/>
      <c r="G3" s="286"/>
      <c r="H3" s="286"/>
      <c r="I3" s="286"/>
      <c r="J3" s="286"/>
      <c r="K3" s="286"/>
      <c r="L3" s="286"/>
      <c r="M3" s="287"/>
      <c r="N3" s="254" t="s">
        <v>3</v>
      </c>
    </row>
    <row r="4" spans="1:19" s="32" customFormat="1" ht="25.5" customHeight="1" x14ac:dyDescent="0.25">
      <c r="A4" s="282"/>
      <c r="B4" s="284"/>
      <c r="C4" s="252" t="str">
        <f>'[1]Табела 1'!B2</f>
        <v>Македонија</v>
      </c>
      <c r="D4" s="252" t="str">
        <f>'[1]Табела 1'!C2</f>
        <v>Триглав</v>
      </c>
      <c r="E4" s="252" t="str">
        <f>'[1]Табела 1'!D2</f>
        <v>Сава</v>
      </c>
      <c r="F4" s="252" t="str">
        <f>'[1]Табела 1'!E2</f>
        <v>Евроинс</v>
      </c>
      <c r="G4" s="252" t="str">
        <f>'[1]Табела 1'!F2</f>
        <v>Еуролинк</v>
      </c>
      <c r="H4" s="252" t="str">
        <f>'[1]Табела 1'!G2</f>
        <v>Винер</v>
      </c>
      <c r="I4" s="252" t="str">
        <f>'[1]Табела 1'!H2</f>
        <v>Граве неживот</v>
      </c>
      <c r="J4" s="252" t="str">
        <f>'[1]Табела 1'!I2</f>
        <v>Уника</v>
      </c>
      <c r="K4" s="252" t="str">
        <f>'[1]Табела 1'!J2</f>
        <v>Осигурителна полиса</v>
      </c>
      <c r="L4" s="252" t="str">
        <f>'[1]Табела 1'!K2</f>
        <v>Халк</v>
      </c>
      <c r="M4" s="252" t="str">
        <f>'[1]Табела 1'!L2</f>
        <v>Кроација неживот</v>
      </c>
      <c r="N4" s="255" t="s">
        <v>7</v>
      </c>
      <c r="O4" s="29"/>
      <c r="P4" s="29"/>
    </row>
    <row r="5" spans="1:19" ht="15" customHeight="1" x14ac:dyDescent="0.25">
      <c r="A5" s="35">
        <v>1</v>
      </c>
      <c r="B5" s="36" t="str">
        <f>'[1]Табела 1'!A3</f>
        <v>01. Незгода</v>
      </c>
      <c r="C5" s="48">
        <f>'[2]1'!C5</f>
        <v>20074</v>
      </c>
      <c r="D5" s="48">
        <f>'[2]1'!D5</f>
        <v>50103</v>
      </c>
      <c r="E5" s="48">
        <f>'[2]1'!E5</f>
        <v>19680</v>
      </c>
      <c r="F5" s="48">
        <f>'[2]1'!F5</f>
        <v>6866</v>
      </c>
      <c r="G5" s="48">
        <f>'[2]1'!G5</f>
        <v>32825</v>
      </c>
      <c r="H5" s="48">
        <f>'[2]1'!H5</f>
        <v>15228</v>
      </c>
      <c r="I5" s="48">
        <f>'[2]1'!I5</f>
        <v>3196</v>
      </c>
      <c r="J5" s="48">
        <f>'[2]1'!J5</f>
        <v>12382</v>
      </c>
      <c r="K5" s="48">
        <f>'[2]1'!K5</f>
        <v>12764</v>
      </c>
      <c r="L5" s="48">
        <f>'[2]1'!L5</f>
        <v>8814</v>
      </c>
      <c r="M5" s="48">
        <f>'[2]1'!M5</f>
        <v>29212</v>
      </c>
      <c r="N5" s="257">
        <f>'[2]1'!N5</f>
        <v>211144</v>
      </c>
      <c r="O5" s="132"/>
    </row>
    <row r="6" spans="1:19" ht="15" customHeight="1" x14ac:dyDescent="0.25">
      <c r="A6" s="35">
        <v>2</v>
      </c>
      <c r="B6" s="36" t="str">
        <f>'[1]Табела 1'!A4</f>
        <v>02. Здравствено</v>
      </c>
      <c r="C6" s="48">
        <f>'[2]1'!C6</f>
        <v>4648</v>
      </c>
      <c r="D6" s="48">
        <f>'[2]1'!D6</f>
        <v>38834</v>
      </c>
      <c r="E6" s="48">
        <f>'[2]1'!E6</f>
        <v>13134</v>
      </c>
      <c r="F6" s="48">
        <f>'[2]1'!F6</f>
        <v>9039</v>
      </c>
      <c r="G6" s="48">
        <f>'[2]1'!G6</f>
        <v>31248</v>
      </c>
      <c r="H6" s="48">
        <f>'[2]1'!H6</f>
        <v>267</v>
      </c>
      <c r="I6" s="48">
        <f>'[2]1'!I6</f>
        <v>0</v>
      </c>
      <c r="J6" s="48">
        <f>'[2]1'!J6</f>
        <v>7084</v>
      </c>
      <c r="K6" s="48">
        <f>'[2]1'!K6</f>
        <v>9</v>
      </c>
      <c r="L6" s="48">
        <f>'[2]1'!L6</f>
        <v>33921</v>
      </c>
      <c r="M6" s="48">
        <f>'[2]1'!M6</f>
        <v>86939</v>
      </c>
      <c r="N6" s="257">
        <f>'[2]1'!N6</f>
        <v>225123</v>
      </c>
    </row>
    <row r="7" spans="1:19" ht="15" customHeight="1" x14ac:dyDescent="0.25">
      <c r="A7" s="35">
        <v>3</v>
      </c>
      <c r="B7" s="36" t="str">
        <f>'[1]Табела 1'!A5</f>
        <v>03. Каско моторни возила</v>
      </c>
      <c r="C7" s="48">
        <f>'[2]1'!C7</f>
        <v>13885</v>
      </c>
      <c r="D7" s="48">
        <f>'[2]1'!D7</f>
        <v>36752</v>
      </c>
      <c r="E7" s="48">
        <f>'[2]1'!E7</f>
        <v>36317</v>
      </c>
      <c r="F7" s="48">
        <f>'[2]1'!F7</f>
        <v>15652</v>
      </c>
      <c r="G7" s="48">
        <f>'[2]1'!G7</f>
        <v>20035</v>
      </c>
      <c r="H7" s="48">
        <f>'[2]1'!H7</f>
        <v>13264</v>
      </c>
      <c r="I7" s="48">
        <f>'[2]1'!I7</f>
        <v>2104</v>
      </c>
      <c r="J7" s="48">
        <f>'[2]1'!J7</f>
        <v>19200</v>
      </c>
      <c r="K7" s="48">
        <f>'[2]1'!K7</f>
        <v>21337</v>
      </c>
      <c r="L7" s="48">
        <f>'[2]1'!L7</f>
        <v>21964</v>
      </c>
      <c r="M7" s="48">
        <f>'[2]1'!M7</f>
        <v>17564</v>
      </c>
      <c r="N7" s="257">
        <f>'[2]1'!N7</f>
        <v>218074</v>
      </c>
    </row>
    <row r="8" spans="1:19" ht="15" customHeight="1" x14ac:dyDescent="0.25">
      <c r="A8" s="35">
        <v>4</v>
      </c>
      <c r="B8" s="36" t="str">
        <f>'[1]Табела 1'!A6</f>
        <v>04. Каско шински возила</v>
      </c>
      <c r="C8" s="48">
        <f>'[2]1'!C8</f>
        <v>0</v>
      </c>
      <c r="D8" s="48">
        <f>'[2]1'!D8</f>
        <v>0</v>
      </c>
      <c r="E8" s="48">
        <f>'[2]1'!E8</f>
        <v>0</v>
      </c>
      <c r="F8" s="48">
        <f>'[2]1'!F8</f>
        <v>0</v>
      </c>
      <c r="G8" s="48">
        <f>'[2]1'!G8</f>
        <v>0</v>
      </c>
      <c r="H8" s="48">
        <f>'[2]1'!H8</f>
        <v>0</v>
      </c>
      <c r="I8" s="48">
        <f>'[2]1'!I8</f>
        <v>0</v>
      </c>
      <c r="J8" s="48">
        <f>'[2]1'!J8</f>
        <v>0</v>
      </c>
      <c r="K8" s="48">
        <f>'[2]1'!K8</f>
        <v>0</v>
      </c>
      <c r="L8" s="48">
        <f>'[2]1'!L8</f>
        <v>0</v>
      </c>
      <c r="M8" s="48">
        <f>'[2]1'!M8</f>
        <v>0</v>
      </c>
      <c r="N8" s="257">
        <f>'[2]1'!N8</f>
        <v>0</v>
      </c>
    </row>
    <row r="9" spans="1:19" ht="15" customHeight="1" x14ac:dyDescent="0.25">
      <c r="A9" s="35">
        <v>5</v>
      </c>
      <c r="B9" s="36" t="str">
        <f>'[1]Табела 1'!A7</f>
        <v>05. Каско воздухоплови</v>
      </c>
      <c r="C9" s="48">
        <f>'[2]1'!C9</f>
        <v>0</v>
      </c>
      <c r="D9" s="48">
        <f>'[2]1'!D9</f>
        <v>0</v>
      </c>
      <c r="E9" s="48">
        <f>'[2]1'!E9</f>
        <v>0</v>
      </c>
      <c r="F9" s="48">
        <f>'[2]1'!F9</f>
        <v>0</v>
      </c>
      <c r="G9" s="48">
        <f>'[2]1'!G9</f>
        <v>61912</v>
      </c>
      <c r="H9" s="48">
        <f>'[2]1'!H9</f>
        <v>70</v>
      </c>
      <c r="I9" s="48">
        <f>'[2]1'!I9</f>
        <v>0</v>
      </c>
      <c r="J9" s="48">
        <f>'[2]1'!J9</f>
        <v>0</v>
      </c>
      <c r="K9" s="48">
        <f>'[2]1'!K9</f>
        <v>894</v>
      </c>
      <c r="L9" s="48">
        <f>'[2]1'!L9</f>
        <v>0</v>
      </c>
      <c r="M9" s="48">
        <f>'[2]1'!M9</f>
        <v>0</v>
      </c>
      <c r="N9" s="257">
        <f>'[2]1'!N9</f>
        <v>62876</v>
      </c>
    </row>
    <row r="10" spans="1:19" ht="15" customHeight="1" x14ac:dyDescent="0.25">
      <c r="A10" s="35">
        <v>6</v>
      </c>
      <c r="B10" s="36" t="str">
        <f>'[1]Табела 1'!A8</f>
        <v>06. Каско пловни објекти</v>
      </c>
      <c r="C10" s="48">
        <f>'[2]1'!C10</f>
        <v>0</v>
      </c>
      <c r="D10" s="48">
        <f>'[2]1'!D10</f>
        <v>0</v>
      </c>
      <c r="E10" s="48">
        <f>'[2]1'!E10</f>
        <v>0</v>
      </c>
      <c r="F10" s="48">
        <f>'[2]1'!F10</f>
        <v>0</v>
      </c>
      <c r="G10" s="48">
        <f>'[2]1'!G10</f>
        <v>0</v>
      </c>
      <c r="H10" s="48">
        <f>'[2]1'!H10</f>
        <v>0</v>
      </c>
      <c r="I10" s="48">
        <f>'[2]1'!I10</f>
        <v>0</v>
      </c>
      <c r="J10" s="48">
        <f>'[2]1'!J10</f>
        <v>0</v>
      </c>
      <c r="K10" s="48">
        <f>'[2]1'!K10</f>
        <v>14</v>
      </c>
      <c r="L10" s="48">
        <f>'[2]1'!L10</f>
        <v>47</v>
      </c>
      <c r="M10" s="48">
        <f>'[2]1'!M10</f>
        <v>0</v>
      </c>
      <c r="N10" s="257">
        <f>'[2]1'!N10</f>
        <v>61</v>
      </c>
    </row>
    <row r="11" spans="1:19" ht="15" customHeight="1" x14ac:dyDescent="0.25">
      <c r="A11" s="35">
        <v>7</v>
      </c>
      <c r="B11" s="36" t="str">
        <f>'[1]Табела 1'!A9</f>
        <v>07. Карго</v>
      </c>
      <c r="C11" s="48">
        <f>'[2]1'!C11</f>
        <v>8734</v>
      </c>
      <c r="D11" s="48">
        <f>'[2]1'!D11</f>
        <v>6312</v>
      </c>
      <c r="E11" s="48">
        <f>'[2]1'!E11</f>
        <v>776</v>
      </c>
      <c r="F11" s="48">
        <f>'[2]1'!F11</f>
        <v>4703</v>
      </c>
      <c r="G11" s="48">
        <f>'[2]1'!G11</f>
        <v>772</v>
      </c>
      <c r="H11" s="48">
        <f>'[2]1'!H11</f>
        <v>434</v>
      </c>
      <c r="I11" s="48">
        <f>'[2]1'!I11</f>
        <v>0</v>
      </c>
      <c r="J11" s="48">
        <f>'[2]1'!J11</f>
        <v>2326</v>
      </c>
      <c r="K11" s="48">
        <f>'[2]1'!K11</f>
        <v>569</v>
      </c>
      <c r="L11" s="48">
        <f>'[2]1'!L11</f>
        <v>109</v>
      </c>
      <c r="M11" s="48">
        <f>'[2]1'!M11</f>
        <v>960</v>
      </c>
      <c r="N11" s="257">
        <f>'[2]1'!N11</f>
        <v>25695</v>
      </c>
    </row>
    <row r="12" spans="1:19" ht="15" customHeight="1" x14ac:dyDescent="0.25">
      <c r="A12" s="35">
        <v>8</v>
      </c>
      <c r="B12" s="36" t="str">
        <f>'[1]Табела 1'!A10</f>
        <v>08. Имот од пожар и др.опасн.</v>
      </c>
      <c r="C12" s="48">
        <f>'[2]1'!C12</f>
        <v>50099</v>
      </c>
      <c r="D12" s="48">
        <f>'[2]1'!D12</f>
        <v>21373</v>
      </c>
      <c r="E12" s="48">
        <f>'[2]1'!E12</f>
        <v>24479</v>
      </c>
      <c r="F12" s="48">
        <f>'[2]1'!F12</f>
        <v>17681</v>
      </c>
      <c r="G12" s="48">
        <f>'[2]1'!G12</f>
        <v>47192</v>
      </c>
      <c r="H12" s="48">
        <f>'[2]1'!H12</f>
        <v>2383</v>
      </c>
      <c r="I12" s="48">
        <f>'[2]1'!I12</f>
        <v>249</v>
      </c>
      <c r="J12" s="48">
        <f>'[2]1'!J12</f>
        <v>15639</v>
      </c>
      <c r="K12" s="48">
        <f>'[2]1'!K12</f>
        <v>8111</v>
      </c>
      <c r="L12" s="48">
        <f>'[2]1'!L12</f>
        <v>13337</v>
      </c>
      <c r="M12" s="48">
        <f>'[2]1'!M12</f>
        <v>17110</v>
      </c>
      <c r="N12" s="257">
        <f>'[2]1'!N12</f>
        <v>217653</v>
      </c>
    </row>
    <row r="13" spans="1:19" ht="15" customHeight="1" x14ac:dyDescent="0.25">
      <c r="A13" s="35">
        <v>9</v>
      </c>
      <c r="B13" s="36" t="str">
        <f>'[1]Табела 1'!A11</f>
        <v>09. Имот останато</v>
      </c>
      <c r="C13" s="48">
        <f>'[2]1'!C13</f>
        <v>75868</v>
      </c>
      <c r="D13" s="48">
        <f>'[2]1'!D13</f>
        <v>34086</v>
      </c>
      <c r="E13" s="48">
        <f>'[2]1'!E13</f>
        <v>49920</v>
      </c>
      <c r="F13" s="48">
        <f>'[2]1'!F13</f>
        <v>91361</v>
      </c>
      <c r="G13" s="48">
        <f>'[2]1'!G13</f>
        <v>14729</v>
      </c>
      <c r="H13" s="48">
        <f>'[2]1'!H13</f>
        <v>13078</v>
      </c>
      <c r="I13" s="48">
        <f>'[2]1'!I13</f>
        <v>154</v>
      </c>
      <c r="J13" s="48">
        <f>'[2]1'!J13</f>
        <v>30154</v>
      </c>
      <c r="K13" s="48">
        <f>'[2]1'!K13</f>
        <v>3408</v>
      </c>
      <c r="L13" s="48">
        <f>'[2]1'!L13</f>
        <v>15263</v>
      </c>
      <c r="M13" s="48">
        <f>'[2]1'!M13</f>
        <v>9973</v>
      </c>
      <c r="N13" s="257">
        <f>'[2]1'!N13</f>
        <v>337994</v>
      </c>
    </row>
    <row r="14" spans="1:19" ht="15" customHeight="1" x14ac:dyDescent="0.25">
      <c r="A14" s="35">
        <v>10</v>
      </c>
      <c r="B14" s="36" t="str">
        <f>'[1]Табела 1'!A15</f>
        <v>10. АО (вкупно)</v>
      </c>
      <c r="C14" s="48">
        <f>'[2]1'!C14</f>
        <v>62857</v>
      </c>
      <c r="D14" s="48">
        <f>'[2]1'!D14</f>
        <v>115035</v>
      </c>
      <c r="E14" s="48">
        <f>'[2]1'!E14</f>
        <v>99164</v>
      </c>
      <c r="F14" s="48">
        <f>'[2]1'!F14</f>
        <v>82587</v>
      </c>
      <c r="G14" s="48">
        <f>'[2]1'!G14</f>
        <v>84194</v>
      </c>
      <c r="H14" s="48">
        <f>'[2]1'!H14</f>
        <v>132836</v>
      </c>
      <c r="I14" s="48">
        <f>'[2]1'!I14</f>
        <v>49268</v>
      </c>
      <c r="J14" s="48">
        <f>'[2]1'!J14</f>
        <v>141689</v>
      </c>
      <c r="K14" s="48">
        <f>'[2]1'!K14</f>
        <v>96548</v>
      </c>
      <c r="L14" s="48">
        <f>'[2]1'!L14</f>
        <v>83882</v>
      </c>
      <c r="M14" s="48">
        <f>'[2]1'!M14</f>
        <v>95619</v>
      </c>
      <c r="N14" s="257">
        <f>'[2]1'!N14</f>
        <v>1043679</v>
      </c>
      <c r="O14" s="44"/>
    </row>
    <row r="15" spans="1:19" ht="15" customHeight="1" x14ac:dyDescent="0.25">
      <c r="A15" s="35">
        <v>11</v>
      </c>
      <c r="B15" s="36" t="str">
        <f>'[1]Табела 1'!A19</f>
        <v>11. Одговорност воздухоплови</v>
      </c>
      <c r="C15" s="48">
        <f>'[2]1'!C15</f>
        <v>0</v>
      </c>
      <c r="D15" s="48">
        <f>'[2]1'!D15</f>
        <v>0</v>
      </c>
      <c r="E15" s="48">
        <f>'[2]1'!E15</f>
        <v>0</v>
      </c>
      <c r="F15" s="48">
        <f>'[2]1'!F15</f>
        <v>0</v>
      </c>
      <c r="G15" s="48">
        <f>'[2]1'!G15</f>
        <v>4994</v>
      </c>
      <c r="H15" s="48">
        <f>'[2]1'!H15</f>
        <v>9</v>
      </c>
      <c r="I15" s="48">
        <f>'[2]1'!I15</f>
        <v>0</v>
      </c>
      <c r="J15" s="48">
        <f>'[2]1'!J15</f>
        <v>0</v>
      </c>
      <c r="K15" s="48">
        <f>'[2]1'!K15</f>
        <v>297</v>
      </c>
      <c r="L15" s="48">
        <f>'[2]1'!L15</f>
        <v>0</v>
      </c>
      <c r="M15" s="48">
        <f>'[2]1'!M15</f>
        <v>0</v>
      </c>
      <c r="N15" s="257">
        <f>'[2]1'!N15</f>
        <v>5300</v>
      </c>
    </row>
    <row r="16" spans="1:19" ht="15" customHeight="1" x14ac:dyDescent="0.25">
      <c r="A16" s="35">
        <v>12</v>
      </c>
      <c r="B16" s="36" t="str">
        <f>'[1]Табела 1'!A20</f>
        <v>12. Одговорност пловни објекти</v>
      </c>
      <c r="C16" s="48">
        <f>'[2]1'!C16</f>
        <v>5</v>
      </c>
      <c r="D16" s="48">
        <f>'[2]1'!D16</f>
        <v>0</v>
      </c>
      <c r="E16" s="48">
        <f>'[2]1'!E16</f>
        <v>35</v>
      </c>
      <c r="F16" s="48">
        <f>'[2]1'!F16</f>
        <v>8</v>
      </c>
      <c r="G16" s="48">
        <f>'[2]1'!G16</f>
        <v>15</v>
      </c>
      <c r="H16" s="48">
        <f>'[2]1'!H16</f>
        <v>17</v>
      </c>
      <c r="I16" s="48">
        <f>'[2]1'!I16</f>
        <v>0</v>
      </c>
      <c r="J16" s="48">
        <f>'[2]1'!J16</f>
        <v>7</v>
      </c>
      <c r="K16" s="48">
        <f>'[2]1'!K16</f>
        <v>20</v>
      </c>
      <c r="L16" s="48">
        <f>'[2]1'!L16</f>
        <v>22</v>
      </c>
      <c r="M16" s="48">
        <f>'[2]1'!M16</f>
        <v>0</v>
      </c>
      <c r="N16" s="257">
        <f>'[2]1'!N16</f>
        <v>129</v>
      </c>
    </row>
    <row r="17" spans="1:16" ht="15" customHeight="1" x14ac:dyDescent="0.25">
      <c r="A17" s="35">
        <v>13</v>
      </c>
      <c r="B17" s="36" t="str">
        <f>'[1]Табела 1'!A21</f>
        <v>13. Општа одговорност</v>
      </c>
      <c r="C17" s="48">
        <f>'[2]1'!C17</f>
        <v>12112</v>
      </c>
      <c r="D17" s="48">
        <f>'[2]1'!D17</f>
        <v>13480</v>
      </c>
      <c r="E17" s="48">
        <f>'[2]1'!E17</f>
        <v>4924</v>
      </c>
      <c r="F17" s="48">
        <f>'[2]1'!F17</f>
        <v>1313</v>
      </c>
      <c r="G17" s="48">
        <f>'[2]1'!G17</f>
        <v>30157</v>
      </c>
      <c r="H17" s="48">
        <f>'[2]1'!H17</f>
        <v>3288</v>
      </c>
      <c r="I17" s="48">
        <f>'[2]1'!I17</f>
        <v>0</v>
      </c>
      <c r="J17" s="48">
        <f>'[2]1'!J17</f>
        <v>9656</v>
      </c>
      <c r="K17" s="48">
        <f>'[2]1'!K17</f>
        <v>4315</v>
      </c>
      <c r="L17" s="48">
        <f>'[2]1'!L17</f>
        <v>10222</v>
      </c>
      <c r="M17" s="48">
        <f>'[2]1'!M17</f>
        <v>3398</v>
      </c>
      <c r="N17" s="257">
        <f>'[2]1'!N17</f>
        <v>92865</v>
      </c>
    </row>
    <row r="18" spans="1:16" ht="15" customHeight="1" x14ac:dyDescent="0.25">
      <c r="A18" s="35">
        <v>14</v>
      </c>
      <c r="B18" s="36" t="str">
        <f>'[1]Табела 1'!A22</f>
        <v xml:space="preserve">14. Кредити </v>
      </c>
      <c r="C18" s="48">
        <f>'[2]1'!C18</f>
        <v>507</v>
      </c>
      <c r="D18" s="48">
        <f>'[2]1'!D18</f>
        <v>3808</v>
      </c>
      <c r="E18" s="48">
        <f>'[2]1'!E18</f>
        <v>2321</v>
      </c>
      <c r="F18" s="48">
        <f>'[2]1'!F18</f>
        <v>24</v>
      </c>
      <c r="G18" s="48">
        <f>'[2]1'!G18</f>
        <v>0</v>
      </c>
      <c r="H18" s="48">
        <f>'[2]1'!H18</f>
        <v>0</v>
      </c>
      <c r="I18" s="48">
        <f>'[2]1'!I18</f>
        <v>0</v>
      </c>
      <c r="J18" s="48">
        <f>'[2]1'!J18</f>
        <v>0</v>
      </c>
      <c r="K18" s="48">
        <f>'[2]1'!K18</f>
        <v>0</v>
      </c>
      <c r="L18" s="48">
        <f>'[2]1'!L18</f>
        <v>0</v>
      </c>
      <c r="M18" s="48">
        <f>'[2]1'!M18</f>
        <v>769</v>
      </c>
      <c r="N18" s="257">
        <f>'[2]1'!N18</f>
        <v>7429</v>
      </c>
    </row>
    <row r="19" spans="1:16" ht="15" customHeight="1" x14ac:dyDescent="0.25">
      <c r="A19" s="35">
        <v>15</v>
      </c>
      <c r="B19" s="36" t="str">
        <f>'[1]Табела 1'!A23</f>
        <v>15. Гаранции</v>
      </c>
      <c r="C19" s="48">
        <f>'[2]1'!C19</f>
        <v>0</v>
      </c>
      <c r="D19" s="48">
        <f>'[2]1'!D19</f>
        <v>4</v>
      </c>
      <c r="E19" s="48">
        <f>'[2]1'!E19</f>
        <v>8</v>
      </c>
      <c r="F19" s="48">
        <f>'[2]1'!F19</f>
        <v>0</v>
      </c>
      <c r="G19" s="48">
        <f>'[2]1'!G19</f>
        <v>6</v>
      </c>
      <c r="H19" s="48">
        <f>'[2]1'!H19</f>
        <v>0</v>
      </c>
      <c r="I19" s="48">
        <f>'[2]1'!I19</f>
        <v>0</v>
      </c>
      <c r="J19" s="48">
        <f>'[2]1'!J19</f>
        <v>0</v>
      </c>
      <c r="K19" s="48">
        <f>'[2]1'!K19</f>
        <v>13</v>
      </c>
      <c r="L19" s="48">
        <f>'[2]1'!L19</f>
        <v>18</v>
      </c>
      <c r="M19" s="48">
        <f>'[2]1'!M19</f>
        <v>0</v>
      </c>
      <c r="N19" s="257">
        <f>'[2]1'!N19</f>
        <v>49</v>
      </c>
    </row>
    <row r="20" spans="1:16" ht="15" customHeight="1" x14ac:dyDescent="0.25">
      <c r="A20" s="35">
        <v>16</v>
      </c>
      <c r="B20" s="36" t="str">
        <f>'[1]Табела 1'!A24</f>
        <v>16. Финансиски загуби</v>
      </c>
      <c r="C20" s="48">
        <f>'[2]1'!C20</f>
        <v>598</v>
      </c>
      <c r="D20" s="48">
        <f>'[2]1'!D20</f>
        <v>6562</v>
      </c>
      <c r="E20" s="48">
        <f>'[2]1'!E20</f>
        <v>2579</v>
      </c>
      <c r="F20" s="48">
        <f>'[2]1'!F20</f>
        <v>0</v>
      </c>
      <c r="G20" s="48">
        <f>'[2]1'!G20</f>
        <v>86</v>
      </c>
      <c r="H20" s="48">
        <f>'[2]1'!H20</f>
        <v>0</v>
      </c>
      <c r="I20" s="48">
        <f>'[2]1'!I20</f>
        <v>0</v>
      </c>
      <c r="J20" s="48">
        <f>'[2]1'!J20</f>
        <v>1636</v>
      </c>
      <c r="K20" s="48">
        <f>'[2]1'!K20</f>
        <v>0</v>
      </c>
      <c r="L20" s="48">
        <f>'[2]1'!L20</f>
        <v>196</v>
      </c>
      <c r="M20" s="48">
        <f>'[2]1'!M20</f>
        <v>97</v>
      </c>
      <c r="N20" s="257">
        <f>'[2]1'!N20</f>
        <v>11754</v>
      </c>
    </row>
    <row r="21" spans="1:16" ht="15" customHeight="1" x14ac:dyDescent="0.25">
      <c r="A21" s="35">
        <v>17</v>
      </c>
      <c r="B21" s="36" t="str">
        <f>'[1]Табела 1'!A25</f>
        <v>17. Правна заштита</v>
      </c>
      <c r="C21" s="48">
        <f>'[2]1'!C21</f>
        <v>0</v>
      </c>
      <c r="D21" s="48">
        <f>'[2]1'!D21</f>
        <v>0</v>
      </c>
      <c r="E21" s="48">
        <f>'[2]1'!E21</f>
        <v>0</v>
      </c>
      <c r="F21" s="48">
        <f>'[2]1'!F21</f>
        <v>0</v>
      </c>
      <c r="G21" s="48">
        <f>'[2]1'!G21</f>
        <v>0</v>
      </c>
      <c r="H21" s="48">
        <f>'[2]1'!H21</f>
        <v>0</v>
      </c>
      <c r="I21" s="48">
        <f>'[2]1'!I21</f>
        <v>0</v>
      </c>
      <c r="J21" s="48">
        <f>'[2]1'!J21</f>
        <v>0</v>
      </c>
      <c r="K21" s="48">
        <f>'[2]1'!K21</f>
        <v>0</v>
      </c>
      <c r="L21" s="48">
        <f>'[2]1'!L21</f>
        <v>0</v>
      </c>
      <c r="M21" s="48">
        <f>'[2]1'!M21</f>
        <v>0</v>
      </c>
      <c r="N21" s="257">
        <f>'[2]1'!N21</f>
        <v>0</v>
      </c>
    </row>
    <row r="22" spans="1:16" ht="15" customHeight="1" x14ac:dyDescent="0.25">
      <c r="A22" s="35">
        <v>18</v>
      </c>
      <c r="B22" s="36" t="str">
        <f>'[1]Табела 1'!A26</f>
        <v>18. Туристичка помош</v>
      </c>
      <c r="C22" s="48">
        <f>'[2]1'!C22</f>
        <v>1663</v>
      </c>
      <c r="D22" s="48">
        <f>'[2]1'!D22</f>
        <v>8122</v>
      </c>
      <c r="E22" s="48">
        <f>'[2]1'!E22</f>
        <v>4674</v>
      </c>
      <c r="F22" s="48">
        <f>'[2]1'!F22</f>
        <v>969</v>
      </c>
      <c r="G22" s="48">
        <f>'[2]1'!G22</f>
        <v>5617</v>
      </c>
      <c r="H22" s="48">
        <f>'[2]1'!H22</f>
        <v>1096</v>
      </c>
      <c r="I22" s="48">
        <f>'[2]1'!I22</f>
        <v>94</v>
      </c>
      <c r="J22" s="48">
        <f>'[2]1'!J22</f>
        <v>2109</v>
      </c>
      <c r="K22" s="48">
        <f>'[2]1'!K22</f>
        <v>2220</v>
      </c>
      <c r="L22" s="48">
        <f>'[2]1'!L22</f>
        <v>1787</v>
      </c>
      <c r="M22" s="48">
        <f>'[2]1'!M22</f>
        <v>1963</v>
      </c>
      <c r="N22" s="257">
        <f>'[2]1'!N22</f>
        <v>30314</v>
      </c>
    </row>
    <row r="23" spans="1:16" ht="13.5" thickBot="1" x14ac:dyDescent="0.3">
      <c r="A23" s="37"/>
      <c r="B23" s="38" t="s">
        <v>7</v>
      </c>
      <c r="C23" s="259">
        <f>'[2]1'!C23</f>
        <v>251050</v>
      </c>
      <c r="D23" s="259">
        <f>'[2]1'!D23</f>
        <v>334471</v>
      </c>
      <c r="E23" s="259">
        <f>'[2]1'!E23</f>
        <v>258011</v>
      </c>
      <c r="F23" s="259">
        <f>'[2]1'!F23</f>
        <v>230203</v>
      </c>
      <c r="G23" s="259">
        <f>'[2]1'!G23</f>
        <v>333782</v>
      </c>
      <c r="H23" s="259">
        <f>'[2]1'!H23</f>
        <v>181970</v>
      </c>
      <c r="I23" s="259">
        <f>'[2]1'!I23</f>
        <v>55065</v>
      </c>
      <c r="J23" s="259">
        <f>'[2]1'!J23</f>
        <v>241882</v>
      </c>
      <c r="K23" s="259">
        <f>'[2]1'!K23</f>
        <v>150519</v>
      </c>
      <c r="L23" s="259">
        <f>'[2]1'!L23</f>
        <v>189582</v>
      </c>
      <c r="M23" s="259">
        <f>'[2]1'!M23</f>
        <v>263604</v>
      </c>
      <c r="N23" s="258">
        <f>'[2]1'!N23</f>
        <v>2490139</v>
      </c>
      <c r="P23" s="29" t="s">
        <v>83</v>
      </c>
    </row>
    <row r="24" spans="1:16" s="60" customFormat="1" x14ac:dyDescent="0.25">
      <c r="A24" s="57"/>
      <c r="B24" s="58"/>
      <c r="C24" s="59"/>
      <c r="D24" s="59"/>
      <c r="E24" s="59"/>
      <c r="F24" s="59"/>
      <c r="G24" s="59"/>
      <c r="H24" s="59"/>
      <c r="I24" s="136"/>
      <c r="J24" s="59"/>
      <c r="K24" s="59"/>
      <c r="L24" s="59"/>
      <c r="M24" s="59"/>
      <c r="N24" s="59"/>
      <c r="O24" s="29"/>
      <c r="P24" s="29"/>
    </row>
    <row r="25" spans="1:16" ht="13.5" thickBot="1" x14ac:dyDescent="0.3">
      <c r="C25" s="39"/>
      <c r="D25" s="39"/>
      <c r="E25" s="39"/>
      <c r="F25" s="39"/>
      <c r="G25" s="39"/>
      <c r="H25" s="39"/>
      <c r="I25" s="39"/>
      <c r="J25" s="39"/>
      <c r="K25" s="39" t="s">
        <v>83</v>
      </c>
      <c r="L25" s="39"/>
      <c r="M25" s="39"/>
      <c r="N25" s="39"/>
    </row>
    <row r="26" spans="1:16" ht="15.75" customHeight="1" x14ac:dyDescent="0.25">
      <c r="A26" s="281" t="s">
        <v>1</v>
      </c>
      <c r="B26" s="283" t="s">
        <v>2</v>
      </c>
      <c r="C26" s="285" t="s">
        <v>23</v>
      </c>
      <c r="D26" s="286"/>
      <c r="E26" s="286"/>
      <c r="F26" s="286"/>
      <c r="G26" s="287"/>
      <c r="H26" s="292" t="s">
        <v>7</v>
      </c>
      <c r="L26" s="119"/>
      <c r="M26" s="289"/>
      <c r="N26" s="289"/>
    </row>
    <row r="27" spans="1:16" ht="27" customHeight="1" x14ac:dyDescent="0.25">
      <c r="A27" s="294"/>
      <c r="B27" s="295"/>
      <c r="C27" s="252" t="str">
        <f>'[1]Табела 1'!B29</f>
        <v>Кроациа живот</v>
      </c>
      <c r="D27" s="252" t="str">
        <f>'[1]Табела 1'!C29</f>
        <v>Граве</v>
      </c>
      <c r="E27" s="252" t="str">
        <f>'[1]Табела 1'!D29</f>
        <v>Винер живот</v>
      </c>
      <c r="F27" s="252" t="str">
        <f>'[1]Табела 1'!E29</f>
        <v>Уника живот</v>
      </c>
      <c r="G27" s="252" t="str">
        <f>'[1]Табела 1'!G29</f>
        <v>Триглав  Живот</v>
      </c>
      <c r="H27" s="293"/>
      <c r="K27" s="119"/>
      <c r="L27" s="119"/>
      <c r="M27" s="144"/>
      <c r="N27" s="144"/>
    </row>
    <row r="28" spans="1:16" x14ac:dyDescent="0.2">
      <c r="A28" s="35">
        <v>19</v>
      </c>
      <c r="B28" s="41" t="str">
        <f>'[1]Табела 1'!A30</f>
        <v>19. Живот</v>
      </c>
      <c r="C28" s="42">
        <f>'[2]1'!C28</f>
        <v>131704</v>
      </c>
      <c r="D28" s="42">
        <f>'[2]1'!D28</f>
        <v>97180</v>
      </c>
      <c r="E28" s="42">
        <f>'[2]1'!E28</f>
        <v>40703</v>
      </c>
      <c r="F28" s="42">
        <f>'[2]1'!F28</f>
        <v>40747</v>
      </c>
      <c r="G28" s="42">
        <f>'[2]1'!G28</f>
        <v>76451</v>
      </c>
      <c r="H28" s="260">
        <f>'[2]1'!H28</f>
        <v>386785</v>
      </c>
      <c r="K28" s="119"/>
    </row>
    <row r="29" spans="1:16" ht="15.75" customHeight="1" x14ac:dyDescent="0.2">
      <c r="A29" s="117">
        <v>20</v>
      </c>
      <c r="B29" s="145" t="str">
        <f>'[1]Табела 1'!A34</f>
        <v>20. Брак или породување</v>
      </c>
      <c r="C29" s="42">
        <f>'[2]1'!C29</f>
        <v>0</v>
      </c>
      <c r="D29" s="42">
        <f>'[2]1'!D29</f>
        <v>0</v>
      </c>
      <c r="E29" s="42">
        <f>'[2]1'!E29</f>
        <v>0</v>
      </c>
      <c r="F29" s="42">
        <f>'[2]1'!F29</f>
        <v>0</v>
      </c>
      <c r="G29" s="42">
        <f>'[2]1'!G29</f>
        <v>0</v>
      </c>
      <c r="H29" s="260">
        <f>'[2]1'!H29</f>
        <v>0</v>
      </c>
      <c r="P29" s="29" t="s">
        <v>83</v>
      </c>
    </row>
    <row r="30" spans="1:16" ht="39" thickBot="1" x14ac:dyDescent="0.25">
      <c r="A30" s="117">
        <v>21</v>
      </c>
      <c r="B30" s="118" t="str">
        <f>'[1]Табела 1'!A35</f>
        <v>21. Осигурување на живот кога инвестициониот ризик е на товар на осигуреникот</v>
      </c>
      <c r="C30" s="42">
        <f>'[2]1'!C30</f>
        <v>23993</v>
      </c>
      <c r="D30" s="42">
        <f>'[2]1'!D30</f>
        <v>10151</v>
      </c>
      <c r="E30" s="42">
        <f>'[2]1'!E30</f>
        <v>51152</v>
      </c>
      <c r="F30" s="42">
        <f>'[2]1'!F30</f>
        <v>14816</v>
      </c>
      <c r="G30" s="42">
        <f>'[2]1'!G30</f>
        <v>7191</v>
      </c>
      <c r="H30" s="260">
        <f>'[2]1'!H30</f>
        <v>107303</v>
      </c>
    </row>
    <row r="31" spans="1:16" ht="22.5" customHeight="1" thickBot="1" x14ac:dyDescent="0.25">
      <c r="A31" s="43"/>
      <c r="B31" s="38" t="s">
        <v>7</v>
      </c>
      <c r="C31" s="261">
        <f>'[2]1'!C31</f>
        <v>155697</v>
      </c>
      <c r="D31" s="261">
        <f>'[2]1'!D31</f>
        <v>107331</v>
      </c>
      <c r="E31" s="261">
        <f>'[2]1'!E31</f>
        <v>91855</v>
      </c>
      <c r="F31" s="261">
        <f>'[2]1'!F31</f>
        <v>55563</v>
      </c>
      <c r="G31" s="261">
        <f>'[2]1'!G31</f>
        <v>83642</v>
      </c>
      <c r="H31" s="262">
        <f>'[2]1'!H31</f>
        <v>494088</v>
      </c>
      <c r="K31" s="279" t="s">
        <v>24</v>
      </c>
      <c r="L31" s="280"/>
      <c r="M31" s="290">
        <f>N23+H31</f>
        <v>2984227</v>
      </c>
      <c r="N31" s="291"/>
    </row>
    <row r="32" spans="1:16" x14ac:dyDescent="0.25">
      <c r="C32" s="44"/>
      <c r="D32" s="44"/>
      <c r="E32" s="44"/>
      <c r="F32" s="44"/>
      <c r="G32" s="44"/>
      <c r="H32" s="44"/>
    </row>
    <row r="47" s="56" customFormat="1" x14ac:dyDescent="0.25"/>
    <row r="48" s="56" customFormat="1" x14ac:dyDescent="0.25"/>
    <row r="49" spans="1:18" s="56" customFormat="1" x14ac:dyDescent="0.25"/>
    <row r="50" spans="1:18" s="56" customFormat="1" x14ac:dyDescent="0.25"/>
    <row r="51" spans="1:18" s="56" customFormat="1" x14ac:dyDescent="0.25"/>
    <row r="52" spans="1:18" s="56" customFormat="1" x14ac:dyDescent="0.25"/>
    <row r="53" spans="1:18" s="56" customFormat="1" x14ac:dyDescent="0.25"/>
    <row r="54" spans="1:18" s="128" customFormat="1" x14ac:dyDescent="0.25"/>
    <row r="55" spans="1:18" s="128" customFormat="1" x14ac:dyDescent="0.25"/>
    <row r="56" spans="1:18" s="213" customFormat="1" x14ac:dyDescent="0.25">
      <c r="L56" s="214"/>
      <c r="M56" s="214"/>
      <c r="N56" s="215"/>
    </row>
    <row r="57" spans="1:18" s="213" customFormat="1" x14ac:dyDescent="0.25">
      <c r="I57" s="214"/>
      <c r="K57" s="214"/>
      <c r="L57" s="215"/>
      <c r="M57" s="215"/>
      <c r="N57" s="215"/>
    </row>
    <row r="58" spans="1:18" s="213" customFormat="1" x14ac:dyDescent="0.25">
      <c r="I58" s="215"/>
      <c r="J58" s="214"/>
      <c r="K58" s="215"/>
      <c r="L58" s="214"/>
      <c r="M58" s="214"/>
      <c r="N58" s="215"/>
    </row>
    <row r="59" spans="1:18" s="213" customFormat="1" x14ac:dyDescent="0.25">
      <c r="C59" s="214"/>
      <c r="D59" s="214"/>
      <c r="E59" s="214"/>
      <c r="F59" s="214"/>
      <c r="G59" s="214"/>
      <c r="H59" s="214"/>
      <c r="J59" s="215"/>
      <c r="K59" s="214"/>
    </row>
    <row r="60" spans="1:18" s="87" customFormat="1" ht="33.75" customHeight="1" x14ac:dyDescent="0.25">
      <c r="A60" s="184"/>
      <c r="B60" s="176"/>
      <c r="C60" s="177"/>
      <c r="D60" s="177"/>
      <c r="E60" s="177"/>
      <c r="F60" s="177"/>
      <c r="G60" s="177"/>
      <c r="H60" s="177"/>
      <c r="J60" s="177"/>
      <c r="K60" s="177"/>
      <c r="L60" s="177"/>
      <c r="M60" s="177"/>
      <c r="N60" s="177"/>
      <c r="O60" s="177"/>
      <c r="P60" s="177"/>
      <c r="Q60" s="177"/>
      <c r="R60" s="177"/>
    </row>
    <row r="61" spans="1:18" s="87" customFormat="1" x14ac:dyDescent="0.25">
      <c r="A61" s="178"/>
      <c r="B61" s="178"/>
      <c r="C61" s="177"/>
      <c r="D61" s="177"/>
      <c r="E61" s="177"/>
      <c r="F61" s="177"/>
      <c r="G61" s="177"/>
      <c r="H61" s="177"/>
      <c r="I61" s="177"/>
    </row>
    <row r="62" spans="1:18" s="87" customFormat="1" ht="25.5" x14ac:dyDescent="0.25">
      <c r="A62" s="178"/>
      <c r="B62" s="178"/>
      <c r="C62" s="177" t="str">
        <f t="shared" ref="C62:H62" si="0">C4</f>
        <v>Македонија</v>
      </c>
      <c r="D62" s="177" t="str">
        <f t="shared" si="0"/>
        <v>Триглав</v>
      </c>
      <c r="E62" s="177" t="str">
        <f t="shared" si="0"/>
        <v>Сава</v>
      </c>
      <c r="F62" s="177" t="str">
        <f t="shared" si="0"/>
        <v>Евроинс</v>
      </c>
      <c r="G62" s="177" t="str">
        <f t="shared" si="0"/>
        <v>Еуролинк</v>
      </c>
      <c r="H62" s="177" t="str">
        <f t="shared" si="0"/>
        <v>Винер</v>
      </c>
      <c r="I62" s="177" t="str">
        <f>I4</f>
        <v>Граве неживот</v>
      </c>
      <c r="J62" s="177" t="str">
        <f>J4</f>
        <v>Уника</v>
      </c>
      <c r="K62" s="177" t="str">
        <f>K4</f>
        <v>Осигурителна полиса</v>
      </c>
      <c r="L62" s="177" t="str">
        <f>L4</f>
        <v>Халк</v>
      </c>
      <c r="M62" s="177" t="str">
        <f>M4</f>
        <v>Кроација неживот</v>
      </c>
      <c r="N62" s="177" t="str">
        <f>C27</f>
        <v>Кроациа живот</v>
      </c>
      <c r="O62" s="177" t="str">
        <f>D27</f>
        <v>Граве</v>
      </c>
      <c r="P62" s="177" t="str">
        <f>E27</f>
        <v>Винер живот</v>
      </c>
      <c r="Q62" s="177" t="str">
        <f>F27</f>
        <v>Уника живот</v>
      </c>
      <c r="R62" s="177" t="str">
        <f>G27</f>
        <v>Триглав  Живот</v>
      </c>
    </row>
    <row r="63" spans="1:18" s="87" customFormat="1" x14ac:dyDescent="0.25">
      <c r="A63" s="178"/>
      <c r="B63" s="178" t="s">
        <v>8</v>
      </c>
      <c r="C63" s="178">
        <f>C5/$C$23</f>
        <v>7.9960167297351128E-2</v>
      </c>
      <c r="D63" s="178">
        <f t="shared" ref="D63:M63" si="1">D5/D$23</f>
        <v>0.14979774031231408</v>
      </c>
      <c r="E63" s="178">
        <f t="shared" si="1"/>
        <v>7.6275817697695064E-2</v>
      </c>
      <c r="F63" s="178">
        <f t="shared" si="1"/>
        <v>2.9825849359043973E-2</v>
      </c>
      <c r="G63" s="178">
        <f t="shared" si="1"/>
        <v>9.8342630818917739E-2</v>
      </c>
      <c r="H63" s="178">
        <f t="shared" si="1"/>
        <v>8.368412375666319E-2</v>
      </c>
      <c r="I63" s="178">
        <f t="shared" si="1"/>
        <v>5.8040497593752835E-2</v>
      </c>
      <c r="J63" s="178">
        <f t="shared" si="1"/>
        <v>5.1190249791220513E-2</v>
      </c>
      <c r="K63" s="178">
        <f t="shared" si="1"/>
        <v>8.4799925590789207E-2</v>
      </c>
      <c r="L63" s="178">
        <f t="shared" si="1"/>
        <v>4.6491755546412633E-2</v>
      </c>
      <c r="M63" s="178">
        <f t="shared" si="1"/>
        <v>0.1108177417641614</v>
      </c>
      <c r="N63" s="178"/>
      <c r="O63" s="179"/>
      <c r="P63" s="179"/>
      <c r="Q63" s="179"/>
    </row>
    <row r="64" spans="1:18" s="87" customFormat="1" x14ac:dyDescent="0.25">
      <c r="A64" s="178"/>
      <c r="B64" s="178" t="s">
        <v>9</v>
      </c>
      <c r="C64" s="178"/>
      <c r="D64" s="178">
        <f>D6/D$23</f>
        <v>0.11610573113962047</v>
      </c>
      <c r="E64" s="178">
        <f>E6/E$23</f>
        <v>5.0904806384223927E-2</v>
      </c>
      <c r="F64" s="178"/>
      <c r="G64" s="178">
        <f>G6/G$23</f>
        <v>9.3617990185210706E-2</v>
      </c>
      <c r="H64" s="178">
        <f>H6/H$23</f>
        <v>1.4672748255206902E-3</v>
      </c>
      <c r="I64" s="178"/>
      <c r="J64" s="178">
        <f>J6/J$23</f>
        <v>2.928700771450542E-2</v>
      </c>
      <c r="K64" s="178">
        <f>K6/K$23</f>
        <v>5.979311581926534E-5</v>
      </c>
      <c r="L64" s="178"/>
      <c r="M64" s="178"/>
      <c r="N64" s="178"/>
      <c r="O64" s="179"/>
      <c r="P64" s="179"/>
      <c r="Q64" s="179"/>
    </row>
    <row r="65" spans="1:18" s="87" customFormat="1" x14ac:dyDescent="0.25">
      <c r="A65" s="178"/>
      <c r="B65" s="178" t="s">
        <v>10</v>
      </c>
      <c r="C65" s="178">
        <f>C7/$C$23</f>
        <v>5.5307707627962555E-2</v>
      </c>
      <c r="D65" s="178">
        <f>D7/D$23</f>
        <v>0.10988097622813338</v>
      </c>
      <c r="E65" s="178">
        <f>E7/E$23</f>
        <v>0.14075756459995892</v>
      </c>
      <c r="F65" s="178">
        <f>F7/F$23</f>
        <v>6.7992163438356581E-2</v>
      </c>
      <c r="G65" s="178">
        <f>G7/G$23</f>
        <v>6.0024207416816966E-2</v>
      </c>
      <c r="H65" s="178">
        <f>H7/H$23</f>
        <v>7.2891135901522228E-2</v>
      </c>
      <c r="I65" s="178">
        <f>I7/I$23</f>
        <v>3.820938890402252E-2</v>
      </c>
      <c r="J65" s="178">
        <f>J7/J$23</f>
        <v>7.9377547729884826E-2</v>
      </c>
      <c r="K65" s="178">
        <f>K7/K$23</f>
        <v>0.14175619024840719</v>
      </c>
      <c r="L65" s="178">
        <f>L7/L$23</f>
        <v>0.11585488073762278</v>
      </c>
      <c r="M65" s="178">
        <f>M7/M$23</f>
        <v>6.6630248402907391E-2</v>
      </c>
      <c r="N65" s="178"/>
      <c r="O65" s="179"/>
      <c r="P65" s="179"/>
      <c r="Q65" s="179"/>
    </row>
    <row r="66" spans="1:18" s="87" customFormat="1" x14ac:dyDescent="0.25">
      <c r="A66" s="178"/>
      <c r="B66" s="178" t="s">
        <v>65</v>
      </c>
      <c r="C66" s="178"/>
      <c r="D66" s="178"/>
      <c r="E66" s="178"/>
      <c r="F66" s="178"/>
      <c r="G66" s="178"/>
      <c r="H66" s="178"/>
      <c r="I66" s="178"/>
      <c r="J66" s="178"/>
      <c r="K66" s="178"/>
      <c r="L66" s="178"/>
      <c r="M66" s="178"/>
      <c r="N66" s="178"/>
      <c r="O66" s="179"/>
      <c r="P66" s="179"/>
      <c r="Q66" s="179"/>
    </row>
    <row r="67" spans="1:18" s="87" customFormat="1" x14ac:dyDescent="0.25">
      <c r="A67" s="178"/>
      <c r="B67" s="178" t="s">
        <v>11</v>
      </c>
      <c r="C67" s="178"/>
      <c r="D67" s="178"/>
      <c r="E67" s="178"/>
      <c r="F67" s="178"/>
      <c r="G67" s="178">
        <f t="shared" ref="G67:H75" si="2">G9/G$23</f>
        <v>0.18548633539256162</v>
      </c>
      <c r="H67" s="178">
        <f t="shared" si="2"/>
        <v>3.8467879320767159E-4</v>
      </c>
      <c r="I67" s="178"/>
      <c r="J67" s="178"/>
      <c r="K67" s="178"/>
      <c r="L67" s="178"/>
      <c r="M67" s="178"/>
      <c r="N67" s="178"/>
      <c r="O67" s="179"/>
      <c r="P67" s="179"/>
      <c r="Q67" s="179"/>
    </row>
    <row r="68" spans="1:18" s="87" customFormat="1" x14ac:dyDescent="0.25">
      <c r="A68" s="178"/>
      <c r="B68" s="178" t="s">
        <v>12</v>
      </c>
      <c r="C68" s="178">
        <f>C10/$C$23</f>
        <v>0</v>
      </c>
      <c r="D68" s="178">
        <f t="shared" ref="D68:F72" si="3">D10/D$23</f>
        <v>0</v>
      </c>
      <c r="E68" s="178">
        <f t="shared" si="3"/>
        <v>0</v>
      </c>
      <c r="F68" s="178">
        <f t="shared" si="3"/>
        <v>0</v>
      </c>
      <c r="G68" s="178">
        <f t="shared" si="2"/>
        <v>0</v>
      </c>
      <c r="H68" s="178">
        <f t="shared" si="2"/>
        <v>0</v>
      </c>
      <c r="I68" s="178"/>
      <c r="J68" s="178"/>
      <c r="K68" s="178"/>
      <c r="L68" s="178"/>
      <c r="M68" s="178"/>
      <c r="N68" s="178"/>
      <c r="O68" s="179"/>
      <c r="P68" s="179"/>
      <c r="Q68" s="179"/>
    </row>
    <row r="69" spans="1:18" s="87" customFormat="1" x14ac:dyDescent="0.25">
      <c r="A69" s="178"/>
      <c r="B69" s="178" t="s">
        <v>13</v>
      </c>
      <c r="C69" s="178">
        <f>C11/$C$23</f>
        <v>3.4789882493527186E-2</v>
      </c>
      <c r="D69" s="178">
        <f t="shared" si="3"/>
        <v>1.887159125903292E-2</v>
      </c>
      <c r="E69" s="178">
        <f t="shared" si="3"/>
        <v>3.0076237059660249E-3</v>
      </c>
      <c r="F69" s="178">
        <f t="shared" si="3"/>
        <v>2.0429794572616344E-2</v>
      </c>
      <c r="G69" s="178">
        <f t="shared" si="2"/>
        <v>2.3128868542941199E-3</v>
      </c>
      <c r="H69" s="178">
        <f t="shared" si="2"/>
        <v>2.3850085178875641E-3</v>
      </c>
      <c r="I69" s="178">
        <f t="shared" ref="I69:M72" si="4">I11/I$23</f>
        <v>0</v>
      </c>
      <c r="J69" s="178">
        <f t="shared" si="4"/>
        <v>9.6162591676933386E-3</v>
      </c>
      <c r="K69" s="178">
        <f t="shared" si="4"/>
        <v>3.7802536556846645E-3</v>
      </c>
      <c r="L69" s="178">
        <f t="shared" si="4"/>
        <v>5.7494909854311068E-4</v>
      </c>
      <c r="M69" s="178">
        <f t="shared" si="4"/>
        <v>3.6418263759275277E-3</v>
      </c>
      <c r="N69" s="178"/>
      <c r="O69" s="179"/>
      <c r="P69" s="179"/>
      <c r="Q69" s="179"/>
    </row>
    <row r="70" spans="1:18" s="87" customFormat="1" x14ac:dyDescent="0.25">
      <c r="A70" s="178"/>
      <c r="B70" s="178" t="s">
        <v>66</v>
      </c>
      <c r="C70" s="178">
        <f>C12/$C$23</f>
        <v>0.1995578570005975</v>
      </c>
      <c r="D70" s="178">
        <f t="shared" si="3"/>
        <v>6.390090620711511E-2</v>
      </c>
      <c r="E70" s="178">
        <f t="shared" si="3"/>
        <v>9.4875799868997829E-2</v>
      </c>
      <c r="F70" s="178">
        <f t="shared" si="3"/>
        <v>7.6806123291182124E-2</v>
      </c>
      <c r="G70" s="178">
        <f t="shared" si="2"/>
        <v>0.14138569485472555</v>
      </c>
      <c r="H70" s="178">
        <f t="shared" si="2"/>
        <v>1.3095565203055449E-2</v>
      </c>
      <c r="I70" s="178">
        <f t="shared" si="4"/>
        <v>4.5219286298011441E-3</v>
      </c>
      <c r="J70" s="178">
        <f t="shared" si="4"/>
        <v>6.4655493174357745E-2</v>
      </c>
      <c r="K70" s="178">
        <f t="shared" si="4"/>
        <v>5.3886884712229022E-2</v>
      </c>
      <c r="L70" s="178">
        <f t="shared" si="4"/>
        <v>7.0349505754765743E-2</v>
      </c>
      <c r="M70" s="178">
        <f t="shared" si="4"/>
        <v>6.4907968012624995E-2</v>
      </c>
      <c r="N70" s="178"/>
      <c r="O70" s="179"/>
      <c r="P70" s="179"/>
      <c r="Q70" s="179"/>
    </row>
    <row r="71" spans="1:18" s="87" customFormat="1" x14ac:dyDescent="0.25">
      <c r="A71" s="178"/>
      <c r="B71" s="178" t="s">
        <v>14</v>
      </c>
      <c r="C71" s="178">
        <f>C13/$C$23</f>
        <v>0.30220274845648276</v>
      </c>
      <c r="D71" s="178">
        <f t="shared" si="3"/>
        <v>0.10191018055376998</v>
      </c>
      <c r="E71" s="178">
        <f t="shared" si="3"/>
        <v>0.1934801229404948</v>
      </c>
      <c r="F71" s="178">
        <f t="shared" si="3"/>
        <v>0.3968714569314909</v>
      </c>
      <c r="G71" s="178">
        <f t="shared" si="2"/>
        <v>4.4127604244686654E-2</v>
      </c>
      <c r="H71" s="178">
        <f t="shared" si="2"/>
        <v>7.1868989393856136E-2</v>
      </c>
      <c r="I71" s="178">
        <f t="shared" si="4"/>
        <v>2.7966948152183782E-3</v>
      </c>
      <c r="J71" s="178">
        <f t="shared" si="4"/>
        <v>0.12466409240869515</v>
      </c>
      <c r="K71" s="178">
        <f t="shared" si="4"/>
        <v>2.2641659856895143E-2</v>
      </c>
      <c r="L71" s="178">
        <f t="shared" si="4"/>
        <v>8.050869808315135E-2</v>
      </c>
      <c r="M71" s="178">
        <f t="shared" si="4"/>
        <v>3.7833265049088786E-2</v>
      </c>
      <c r="N71" s="178"/>
      <c r="O71" s="179"/>
      <c r="P71" s="179"/>
      <c r="Q71" s="179"/>
    </row>
    <row r="72" spans="1:18" s="87" customFormat="1" x14ac:dyDescent="0.25">
      <c r="A72" s="178"/>
      <c r="B72" s="178" t="s">
        <v>15</v>
      </c>
      <c r="C72" s="178">
        <f>C14/$C$23</f>
        <v>0.25037641904003188</v>
      </c>
      <c r="D72" s="178">
        <f t="shared" si="3"/>
        <v>0.34393116294088277</v>
      </c>
      <c r="E72" s="178">
        <f t="shared" si="3"/>
        <v>0.38434020254950368</v>
      </c>
      <c r="F72" s="178">
        <f t="shared" si="3"/>
        <v>0.35875727075667996</v>
      </c>
      <c r="G72" s="178">
        <f t="shared" si="2"/>
        <v>0.25224248161973983</v>
      </c>
      <c r="H72" s="178">
        <f t="shared" si="2"/>
        <v>0.72998845963620373</v>
      </c>
      <c r="I72" s="178">
        <f t="shared" si="4"/>
        <v>0.89472441659856539</v>
      </c>
      <c r="J72" s="178">
        <f t="shared" si="4"/>
        <v>0.58577736251560675</v>
      </c>
      <c r="K72" s="178">
        <f t="shared" si="4"/>
        <v>0.64143397179093664</v>
      </c>
      <c r="L72" s="178">
        <f t="shared" si="4"/>
        <v>0.44245761728434135</v>
      </c>
      <c r="M72" s="178">
        <f t="shared" si="4"/>
        <v>0.36273728774980651</v>
      </c>
      <c r="N72" s="178"/>
      <c r="O72" s="179"/>
      <c r="P72" s="179"/>
      <c r="Q72" s="179"/>
    </row>
    <row r="73" spans="1:18" s="87" customFormat="1" x14ac:dyDescent="0.25">
      <c r="A73" s="178"/>
      <c r="B73" s="178" t="s">
        <v>16</v>
      </c>
      <c r="C73" s="178"/>
      <c r="D73" s="178"/>
      <c r="E73" s="178"/>
      <c r="F73" s="178"/>
      <c r="G73" s="178">
        <f t="shared" si="2"/>
        <v>1.496186133464357E-2</v>
      </c>
      <c r="H73" s="178">
        <f t="shared" si="2"/>
        <v>4.945870198384349E-5</v>
      </c>
      <c r="I73" s="178"/>
      <c r="J73" s="178"/>
      <c r="K73" s="178">
        <f>K15/K$23</f>
        <v>1.9731728220357563E-3</v>
      </c>
      <c r="L73" s="178"/>
      <c r="M73" s="178"/>
      <c r="N73" s="178"/>
      <c r="O73" s="179"/>
      <c r="P73" s="179"/>
      <c r="Q73" s="179"/>
    </row>
    <row r="74" spans="1:18" s="87" customFormat="1" x14ac:dyDescent="0.25">
      <c r="A74" s="178"/>
      <c r="B74" s="178" t="s">
        <v>17</v>
      </c>
      <c r="C74" s="178">
        <f>C16/$C$23</f>
        <v>1.9916351324437363E-5</v>
      </c>
      <c r="D74" s="178">
        <f t="shared" ref="D74:F75" si="5">D16/D$23</f>
        <v>0</v>
      </c>
      <c r="E74" s="178">
        <f t="shared" si="5"/>
        <v>1.3565313106805524E-4</v>
      </c>
      <c r="F74" s="178">
        <f t="shared" si="5"/>
        <v>3.4751936334452633E-5</v>
      </c>
      <c r="G74" s="178">
        <f t="shared" si="2"/>
        <v>4.4939511417631867E-5</v>
      </c>
      <c r="H74" s="178">
        <f t="shared" si="2"/>
        <v>9.3421992636148814E-5</v>
      </c>
      <c r="I74" s="178">
        <f>I16/I$23</f>
        <v>0</v>
      </c>
      <c r="J74" s="178">
        <f>J16/J$23</f>
        <v>2.8939730943187174E-5</v>
      </c>
      <c r="K74" s="178">
        <f>K16/K$23</f>
        <v>1.3287359070947852E-4</v>
      </c>
      <c r="L74" s="178">
        <f>L16/L$23</f>
        <v>1.1604477218301316E-4</v>
      </c>
      <c r="M74" s="178">
        <f>M16/M$23</f>
        <v>0</v>
      </c>
      <c r="N74" s="179"/>
      <c r="O74" s="179"/>
      <c r="P74" s="179"/>
      <c r="Q74" s="179"/>
    </row>
    <row r="75" spans="1:18" s="87" customFormat="1" x14ac:dyDescent="0.25">
      <c r="A75" s="178"/>
      <c r="B75" s="178" t="s">
        <v>18</v>
      </c>
      <c r="C75" s="178">
        <f>C17/$C$23</f>
        <v>4.8245369448317067E-2</v>
      </c>
      <c r="D75" s="178">
        <f t="shared" si="5"/>
        <v>4.0302447745843434E-2</v>
      </c>
      <c r="E75" s="178">
        <f t="shared" si="5"/>
        <v>1.9084457639402971E-2</v>
      </c>
      <c r="F75" s="178">
        <f t="shared" si="5"/>
        <v>5.7036615508920391E-3</v>
      </c>
      <c r="G75" s="178">
        <f t="shared" si="2"/>
        <v>9.0349389721434942E-2</v>
      </c>
      <c r="H75" s="178">
        <f t="shared" si="2"/>
        <v>1.806891245809749E-2</v>
      </c>
      <c r="I75" s="178">
        <f>I17/I$23</f>
        <v>0</v>
      </c>
      <c r="J75" s="178">
        <f>J17/J$23</f>
        <v>3.9920291712487906E-2</v>
      </c>
      <c r="K75" s="178">
        <f>K17/K$23</f>
        <v>2.8667477195569994E-2</v>
      </c>
      <c r="L75" s="178">
        <f>L17/L$23</f>
        <v>5.3918620966125479E-2</v>
      </c>
      <c r="M75" s="178">
        <f>M17/M$23</f>
        <v>1.2890547943126811E-2</v>
      </c>
      <c r="N75" s="180"/>
      <c r="O75" s="179"/>
      <c r="P75" s="179"/>
      <c r="Q75" s="179"/>
    </row>
    <row r="76" spans="1:18" s="87" customFormat="1" x14ac:dyDescent="0.25">
      <c r="A76" s="178"/>
      <c r="B76" s="178" t="s">
        <v>67</v>
      </c>
      <c r="C76" s="178"/>
      <c r="D76" s="178"/>
      <c r="E76" s="178"/>
      <c r="F76" s="178"/>
      <c r="G76" s="178"/>
      <c r="H76" s="178"/>
      <c r="I76" s="178"/>
      <c r="J76" s="178"/>
      <c r="K76" s="178"/>
      <c r="L76" s="178"/>
      <c r="M76" s="178"/>
      <c r="N76" s="179"/>
      <c r="O76" s="179"/>
      <c r="P76" s="179"/>
      <c r="Q76" s="179"/>
    </row>
    <row r="77" spans="1:18" s="87" customFormat="1" x14ac:dyDescent="0.25">
      <c r="A77" s="178"/>
      <c r="B77" s="178" t="s">
        <v>19</v>
      </c>
      <c r="C77" s="178">
        <f>C19/$C$23</f>
        <v>0</v>
      </c>
      <c r="D77" s="178">
        <f t="shared" ref="D77:F78" si="6">D19/D$23</f>
        <v>1.195918330737194E-5</v>
      </c>
      <c r="E77" s="178">
        <f t="shared" si="6"/>
        <v>3.1006429958412624E-5</v>
      </c>
      <c r="F77" s="178">
        <f t="shared" si="6"/>
        <v>0</v>
      </c>
      <c r="G77" s="178"/>
      <c r="H77" s="178">
        <f>H19/H$23</f>
        <v>0</v>
      </c>
      <c r="I77" s="178"/>
      <c r="J77" s="178"/>
      <c r="K77" s="178">
        <f>K19/K$23</f>
        <v>8.6367833961161056E-5</v>
      </c>
      <c r="L77" s="178"/>
      <c r="M77" s="178"/>
      <c r="N77" s="179"/>
      <c r="O77" s="179"/>
      <c r="P77" s="179"/>
      <c r="Q77" s="179"/>
    </row>
    <row r="78" spans="1:18" s="87" customFormat="1" x14ac:dyDescent="0.25">
      <c r="A78" s="178"/>
      <c r="B78" s="178" t="s">
        <v>20</v>
      </c>
      <c r="C78" s="178">
        <f>C20/$C$23</f>
        <v>2.3819956184027084E-3</v>
      </c>
      <c r="D78" s="178">
        <f t="shared" si="6"/>
        <v>1.9619040215743667E-2</v>
      </c>
      <c r="E78" s="178">
        <f t="shared" si="6"/>
        <v>9.9956978578432699E-3</v>
      </c>
      <c r="F78" s="178">
        <f t="shared" si="6"/>
        <v>0</v>
      </c>
      <c r="G78" s="178">
        <f>G20/G$23</f>
        <v>2.576531987944227E-4</v>
      </c>
      <c r="H78" s="178">
        <f>H20/H$23</f>
        <v>0</v>
      </c>
      <c r="I78" s="178">
        <f>I20/I$23</f>
        <v>0</v>
      </c>
      <c r="J78" s="178">
        <f>J20/J$23</f>
        <v>6.763628546150602E-3</v>
      </c>
      <c r="K78" s="178">
        <f>K20/K$23</f>
        <v>0</v>
      </c>
      <c r="L78" s="178">
        <f>L20/L$23</f>
        <v>1.033853424903208E-3</v>
      </c>
      <c r="M78" s="178">
        <f>M20/M$23</f>
        <v>3.6797620673434395E-4</v>
      </c>
      <c r="N78" s="223"/>
      <c r="O78" s="179"/>
      <c r="P78" s="179"/>
      <c r="Q78" s="179"/>
    </row>
    <row r="79" spans="1:18" s="128" customFormat="1" ht="24" customHeight="1" x14ac:dyDescent="0.25">
      <c r="A79" s="178"/>
      <c r="B79" s="178" t="s">
        <v>21</v>
      </c>
      <c r="C79" s="178"/>
      <c r="D79" s="178"/>
      <c r="E79" s="178"/>
      <c r="F79" s="178"/>
      <c r="G79" s="178"/>
      <c r="H79" s="178"/>
      <c r="I79" s="178"/>
      <c r="J79" s="178"/>
      <c r="K79" s="178"/>
      <c r="L79" s="178"/>
      <c r="M79" s="178"/>
      <c r="N79" s="224"/>
      <c r="O79" s="224"/>
      <c r="P79" s="224"/>
      <c r="Q79" s="224"/>
      <c r="R79" s="224"/>
    </row>
    <row r="80" spans="1:18" s="128" customFormat="1" ht="24" customHeight="1" x14ac:dyDescent="0.25">
      <c r="A80" s="178"/>
      <c r="B80" s="178" t="s">
        <v>22</v>
      </c>
      <c r="C80" s="178">
        <f>C22/$C$23</f>
        <v>6.6241784505078668E-3</v>
      </c>
      <c r="D80" s="178">
        <f t="shared" ref="D80:M80" si="7">D22/D$23</f>
        <v>2.4283121705618724E-2</v>
      </c>
      <c r="E80" s="178">
        <f t="shared" si="7"/>
        <v>1.8115506703202576E-2</v>
      </c>
      <c r="F80" s="178">
        <f t="shared" si="7"/>
        <v>4.2093282885105757E-3</v>
      </c>
      <c r="G80" s="178">
        <f t="shared" si="7"/>
        <v>1.6828349042189213E-2</v>
      </c>
      <c r="H80" s="178">
        <f t="shared" si="7"/>
        <v>6.0229708193658294E-3</v>
      </c>
      <c r="I80" s="178">
        <f t="shared" si="7"/>
        <v>1.7070734586397893E-3</v>
      </c>
      <c r="J80" s="178">
        <f t="shared" si="7"/>
        <v>8.7191275084545355E-3</v>
      </c>
      <c r="K80" s="178">
        <f t="shared" si="7"/>
        <v>1.4748968568752118E-2</v>
      </c>
      <c r="L80" s="178">
        <f t="shared" si="7"/>
        <v>9.4260003586838417E-3</v>
      </c>
      <c r="M80" s="178">
        <f t="shared" si="7"/>
        <v>7.4467762249434757E-3</v>
      </c>
      <c r="N80" s="224"/>
      <c r="O80" s="224"/>
      <c r="P80" s="224"/>
      <c r="Q80" s="224"/>
      <c r="R80" s="224"/>
    </row>
    <row r="81" spans="1:24" s="128" customFormat="1" ht="45" customHeight="1" x14ac:dyDescent="0.25">
      <c r="A81" s="178"/>
      <c r="B81" s="178" t="s">
        <v>26</v>
      </c>
      <c r="C81" s="223"/>
      <c r="D81" s="223"/>
      <c r="E81" s="223"/>
      <c r="F81" s="223"/>
      <c r="G81" s="223"/>
      <c r="H81" s="223"/>
      <c r="I81" s="223"/>
      <c r="J81" s="223"/>
      <c r="K81" s="223"/>
      <c r="L81" s="223"/>
      <c r="M81" s="223"/>
      <c r="N81" s="223">
        <f>C28/C31</f>
        <v>0.84589940718189816</v>
      </c>
      <c r="O81" s="223">
        <f>D28/D31</f>
        <v>0.90542340982567948</v>
      </c>
      <c r="P81" s="223">
        <f>E28/E31</f>
        <v>0.44312231234010124</v>
      </c>
      <c r="Q81" s="223">
        <f>F28/F31</f>
        <v>0.7333477314039919</v>
      </c>
      <c r="R81" s="223">
        <f>G28/G31</f>
        <v>0.91402644604385352</v>
      </c>
    </row>
    <row r="82" spans="1:24" s="128" customFormat="1" x14ac:dyDescent="0.25">
      <c r="A82" s="178"/>
      <c r="B82" s="178" t="s">
        <v>84</v>
      </c>
      <c r="C82" s="223"/>
      <c r="D82" s="223"/>
      <c r="E82" s="223"/>
      <c r="F82" s="223"/>
      <c r="G82" s="223"/>
      <c r="H82" s="223"/>
      <c r="I82" s="224"/>
      <c r="J82" s="223"/>
      <c r="K82" s="223"/>
      <c r="L82" s="224"/>
      <c r="M82" s="224"/>
      <c r="N82" s="223"/>
      <c r="O82" s="223"/>
      <c r="P82" s="223"/>
      <c r="Q82" s="223">
        <f>F29/F31</f>
        <v>0</v>
      </c>
      <c r="R82" s="223"/>
    </row>
    <row r="83" spans="1:24" s="128" customFormat="1" ht="38.25" x14ac:dyDescent="0.25">
      <c r="A83" s="178"/>
      <c r="B83" s="178" t="s">
        <v>82</v>
      </c>
      <c r="C83" s="223"/>
      <c r="D83" s="223"/>
      <c r="E83" s="223"/>
      <c r="F83" s="223"/>
      <c r="G83" s="223"/>
      <c r="H83" s="223"/>
      <c r="I83" s="224"/>
      <c r="J83" s="224"/>
      <c r="K83" s="224"/>
      <c r="L83" s="224"/>
      <c r="M83" s="224"/>
      <c r="N83" s="223">
        <f>C30/C31</f>
        <v>0.15410059281810182</v>
      </c>
      <c r="O83" s="223">
        <f>D30/D31</f>
        <v>9.457659017432056E-2</v>
      </c>
      <c r="P83" s="223">
        <f>E30/E31</f>
        <v>0.55687768765989876</v>
      </c>
      <c r="Q83" s="223">
        <f>F30/F31</f>
        <v>0.26665226859600816</v>
      </c>
      <c r="R83" s="223">
        <f>G30/G31</f>
        <v>8.5973553956146434E-2</v>
      </c>
    </row>
    <row r="84" spans="1:24" s="128" customFormat="1" x14ac:dyDescent="0.25">
      <c r="A84" s="178"/>
      <c r="B84" s="178"/>
      <c r="C84" s="224"/>
      <c r="D84" s="224"/>
      <c r="E84" s="224"/>
      <c r="F84" s="224"/>
      <c r="G84" s="224"/>
      <c r="H84" s="224"/>
      <c r="I84" s="224"/>
      <c r="J84" s="224"/>
      <c r="K84" s="224"/>
      <c r="L84" s="224"/>
      <c r="M84" s="224"/>
      <c r="N84" s="224"/>
      <c r="O84" s="224"/>
      <c r="P84" s="224"/>
      <c r="Q84" s="224"/>
      <c r="R84" s="224"/>
    </row>
    <row r="85" spans="1:24" s="128" customFormat="1" x14ac:dyDescent="0.25">
      <c r="A85" s="178"/>
      <c r="B85" s="178"/>
      <c r="C85" s="224"/>
      <c r="D85" s="224"/>
      <c r="E85" s="224"/>
      <c r="F85" s="224"/>
      <c r="G85" s="224"/>
      <c r="H85" s="224"/>
      <c r="I85" s="224"/>
      <c r="J85" s="224"/>
      <c r="K85" s="224"/>
      <c r="L85" s="224"/>
      <c r="M85" s="224"/>
      <c r="N85" s="224"/>
      <c r="O85" s="224"/>
      <c r="P85" s="224"/>
      <c r="Q85" s="224"/>
      <c r="R85" s="224"/>
    </row>
    <row r="86" spans="1:24" s="128" customFormat="1" x14ac:dyDescent="0.25">
      <c r="A86" s="178"/>
      <c r="B86" s="178"/>
      <c r="C86" s="224"/>
      <c r="D86" s="224"/>
      <c r="E86" s="224"/>
      <c r="F86" s="224"/>
      <c r="G86" s="224"/>
      <c r="H86" s="224"/>
      <c r="I86" s="224"/>
      <c r="J86" s="224"/>
      <c r="K86" s="224"/>
      <c r="L86" s="224"/>
      <c r="M86" s="224"/>
      <c r="N86" s="224"/>
      <c r="O86" s="224"/>
      <c r="P86" s="224"/>
      <c r="Q86" s="224"/>
      <c r="R86" s="224"/>
    </row>
    <row r="87" spans="1:24" s="128" customFormat="1" x14ac:dyDescent="0.25">
      <c r="A87" s="178"/>
      <c r="B87" s="178"/>
      <c r="C87" s="224"/>
      <c r="D87" s="224"/>
      <c r="E87" s="224"/>
      <c r="F87" s="224"/>
      <c r="G87" s="224"/>
      <c r="H87" s="224"/>
      <c r="I87" s="224"/>
      <c r="J87" s="224"/>
      <c r="K87" s="224"/>
      <c r="L87" s="224"/>
      <c r="M87" s="224"/>
      <c r="N87" s="224"/>
      <c r="O87" s="224"/>
      <c r="P87" s="224"/>
      <c r="Q87" s="224"/>
      <c r="R87" s="224"/>
    </row>
    <row r="88" spans="1:24" s="87" customFormat="1" ht="63.75" x14ac:dyDescent="0.25">
      <c r="A88" s="178"/>
      <c r="B88" s="178" t="str">
        <f t="shared" ref="B88:L88" si="8">C4</f>
        <v>Македонија</v>
      </c>
      <c r="C88" s="181" t="str">
        <f t="shared" si="8"/>
        <v>Триглав</v>
      </c>
      <c r="D88" s="181" t="str">
        <f t="shared" si="8"/>
        <v>Сава</v>
      </c>
      <c r="E88" s="181" t="str">
        <f t="shared" si="8"/>
        <v>Евроинс</v>
      </c>
      <c r="F88" s="181" t="str">
        <f t="shared" si="8"/>
        <v>Еуролинк</v>
      </c>
      <c r="G88" s="181" t="str">
        <f t="shared" si="8"/>
        <v>Винер</v>
      </c>
      <c r="H88" s="181" t="str">
        <f t="shared" si="8"/>
        <v>Граве неживот</v>
      </c>
      <c r="I88" s="181" t="str">
        <f t="shared" si="8"/>
        <v>Уника</v>
      </c>
      <c r="J88" s="181" t="str">
        <f t="shared" si="8"/>
        <v>Осигурителна полиса</v>
      </c>
      <c r="K88" s="181" t="str">
        <f t="shared" si="8"/>
        <v>Халк</v>
      </c>
      <c r="L88" s="181" t="str">
        <f t="shared" si="8"/>
        <v>Кроација неживот</v>
      </c>
      <c r="M88" s="181" t="str">
        <f>C27</f>
        <v>Кроациа живот</v>
      </c>
      <c r="N88" s="181" t="str">
        <f>D27</f>
        <v>Граве</v>
      </c>
      <c r="O88" s="181" t="str">
        <f>E27</f>
        <v>Винер живот</v>
      </c>
      <c r="P88" s="181" t="str">
        <f>F27</f>
        <v>Уника живот</v>
      </c>
      <c r="Q88" s="181" t="str">
        <f>G27</f>
        <v>Триглав  Живот</v>
      </c>
      <c r="R88" s="181" t="str">
        <f>K31</f>
        <v>Вкупно:</v>
      </c>
      <c r="T88" s="146"/>
      <c r="U88" s="146"/>
      <c r="V88" s="146"/>
    </row>
    <row r="89" spans="1:24" s="87" customFormat="1" x14ac:dyDescent="0.25">
      <c r="A89" s="178"/>
      <c r="B89" s="178"/>
      <c r="C89" s="181"/>
      <c r="D89" s="181"/>
      <c r="E89" s="181"/>
      <c r="F89" s="181"/>
      <c r="G89" s="181"/>
      <c r="H89" s="181"/>
      <c r="I89" s="181"/>
      <c r="J89" s="181"/>
      <c r="K89" s="181"/>
      <c r="L89" s="181"/>
      <c r="M89" s="182"/>
      <c r="N89" s="182"/>
      <c r="O89" s="182"/>
      <c r="P89" s="182"/>
      <c r="Q89" s="182"/>
    </row>
    <row r="90" spans="1:24" s="87" customFormat="1" x14ac:dyDescent="0.25">
      <c r="B90" s="182">
        <f t="shared" ref="B90:L90" si="9">C23/$M$31</f>
        <v>8.4125637895508615E-2</v>
      </c>
      <c r="C90" s="182">
        <f t="shared" si="9"/>
        <v>0.11207961056581822</v>
      </c>
      <c r="D90" s="182">
        <f t="shared" si="9"/>
        <v>8.6458235248189894E-2</v>
      </c>
      <c r="E90" s="182">
        <f t="shared" si="9"/>
        <v>7.713990926293475E-2</v>
      </c>
      <c r="F90" s="182">
        <f t="shared" si="9"/>
        <v>0.1118487300061289</v>
      </c>
      <c r="G90" s="182">
        <f t="shared" si="9"/>
        <v>6.0977264799226064E-2</v>
      </c>
      <c r="H90" s="182">
        <f t="shared" si="9"/>
        <v>1.8452014541789213E-2</v>
      </c>
      <c r="I90" s="182">
        <f t="shared" si="9"/>
        <v>8.1053485542487216E-2</v>
      </c>
      <c r="J90" s="182">
        <f t="shared" si="9"/>
        <v>5.0438187175439401E-2</v>
      </c>
      <c r="K90" s="182">
        <f t="shared" si="9"/>
        <v>6.3528009095822804E-2</v>
      </c>
      <c r="L90" s="182">
        <f t="shared" si="9"/>
        <v>8.8332422433011967E-2</v>
      </c>
      <c r="M90" s="182">
        <f>C31/$M$31</f>
        <v>5.2173309872204761E-2</v>
      </c>
      <c r="N90" s="182">
        <f>D31/$M$31</f>
        <v>3.5966097753287532E-2</v>
      </c>
      <c r="O90" s="182">
        <f>E31/M31</f>
        <v>3.0780165181804198E-2</v>
      </c>
      <c r="P90" s="182">
        <f>F31/M31</f>
        <v>1.8618891927457262E-2</v>
      </c>
      <c r="Q90" s="182">
        <f>G31/M31</f>
        <v>2.8028028698889193E-2</v>
      </c>
      <c r="R90" s="183">
        <f>SUM(B90:Q90)</f>
        <v>1</v>
      </c>
    </row>
    <row r="91" spans="1:24" s="128" customFormat="1" x14ac:dyDescent="0.25"/>
    <row r="92" spans="1:24" s="128" customFormat="1" x14ac:dyDescent="0.25"/>
    <row r="93" spans="1:24" s="128" customFormat="1" x14ac:dyDescent="0.25"/>
    <row r="94" spans="1:24" s="128" customFormat="1" x14ac:dyDescent="0.25"/>
    <row r="95" spans="1:24" s="128" customFormat="1" x14ac:dyDescent="0.25"/>
    <row r="96" spans="1:24" x14ac:dyDescent="0.25">
      <c r="A96" s="128"/>
      <c r="B96" s="128"/>
      <c r="C96" s="128"/>
      <c r="D96" s="128"/>
      <c r="E96" s="128"/>
      <c r="F96" s="128"/>
      <c r="G96" s="128"/>
      <c r="H96" s="128"/>
      <c r="I96" s="128"/>
      <c r="J96" s="128"/>
      <c r="K96" s="128"/>
      <c r="L96" s="128"/>
      <c r="M96" s="128"/>
      <c r="N96" s="128"/>
      <c r="O96" s="128"/>
      <c r="P96" s="128"/>
      <c r="Q96" s="128"/>
      <c r="R96" s="128"/>
      <c r="S96" s="128"/>
      <c r="T96" s="128"/>
      <c r="U96" s="128"/>
      <c r="V96" s="128"/>
      <c r="W96" s="128"/>
      <c r="X96" s="128"/>
    </row>
    <row r="97" spans="1:24" x14ac:dyDescent="0.25">
      <c r="A97" s="128"/>
      <c r="B97" s="128"/>
      <c r="C97" s="128"/>
      <c r="D97" s="128"/>
      <c r="E97" s="128"/>
      <c r="F97" s="128"/>
      <c r="G97" s="128"/>
      <c r="H97" s="128"/>
      <c r="I97" s="128"/>
      <c r="J97" s="128"/>
      <c r="K97" s="128"/>
      <c r="L97" s="128"/>
      <c r="M97" s="128"/>
      <c r="N97" s="128"/>
      <c r="O97" s="128"/>
      <c r="P97" s="128"/>
      <c r="Q97" s="128"/>
      <c r="R97" s="128"/>
      <c r="S97" s="128"/>
      <c r="T97" s="128"/>
      <c r="U97" s="128"/>
      <c r="V97" s="128"/>
      <c r="W97" s="128"/>
      <c r="X97" s="128"/>
    </row>
    <row r="98" spans="1:24" x14ac:dyDescent="0.25">
      <c r="A98" s="128"/>
      <c r="B98" s="128"/>
      <c r="C98" s="128"/>
      <c r="D98" s="128"/>
      <c r="E98" s="128"/>
      <c r="F98" s="128"/>
      <c r="G98" s="128"/>
      <c r="H98" s="128"/>
      <c r="I98" s="128"/>
      <c r="J98" s="128"/>
      <c r="K98" s="128"/>
      <c r="L98" s="128"/>
      <c r="M98" s="128"/>
      <c r="N98" s="128"/>
      <c r="O98" s="128"/>
      <c r="P98" s="128"/>
      <c r="Q98" s="128"/>
      <c r="R98" s="128"/>
      <c r="S98" s="128"/>
      <c r="T98" s="128"/>
      <c r="U98" s="128"/>
      <c r="V98" s="128"/>
      <c r="W98" s="128"/>
      <c r="X98" s="128"/>
    </row>
    <row r="99" spans="1:24" x14ac:dyDescent="0.25">
      <c r="A99" s="128"/>
      <c r="B99" s="128"/>
      <c r="C99" s="128"/>
      <c r="D99" s="128"/>
      <c r="E99" s="128"/>
      <c r="F99" s="128"/>
      <c r="G99" s="128"/>
      <c r="H99" s="128"/>
      <c r="I99" s="128"/>
      <c r="J99" s="128"/>
      <c r="K99" s="128"/>
      <c r="L99" s="128"/>
      <c r="M99" s="128"/>
      <c r="N99" s="128"/>
      <c r="O99" s="128"/>
      <c r="P99" s="128"/>
      <c r="Q99" s="128"/>
      <c r="R99" s="128"/>
      <c r="S99" s="128"/>
      <c r="T99" s="128"/>
      <c r="U99" s="128"/>
      <c r="V99" s="128"/>
      <c r="W99" s="128"/>
      <c r="X99" s="128"/>
    </row>
    <row r="100" spans="1:24" x14ac:dyDescent="0.25">
      <c r="A100" s="12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row>
    <row r="101" spans="1:24" x14ac:dyDescent="0.25">
      <c r="A101" s="12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row>
    <row r="102" spans="1:24" x14ac:dyDescent="0.25">
      <c r="A102" s="12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row>
    <row r="103" spans="1:24" x14ac:dyDescent="0.25">
      <c r="A103" s="12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row>
    <row r="104" spans="1:24" x14ac:dyDescent="0.25">
      <c r="A104" s="128"/>
      <c r="B104" s="128"/>
      <c r="C104" s="128"/>
      <c r="D104" s="128"/>
      <c r="E104" s="128"/>
      <c r="F104" s="128"/>
      <c r="G104" s="128"/>
      <c r="H104" s="128"/>
      <c r="J104" s="128"/>
      <c r="K104" s="128"/>
    </row>
    <row r="105" spans="1:24" x14ac:dyDescent="0.25">
      <c r="A105" s="128"/>
      <c r="B105" s="128"/>
      <c r="C105" s="128"/>
      <c r="D105" s="128"/>
      <c r="E105" s="128"/>
      <c r="F105" s="128"/>
      <c r="G105" s="128"/>
      <c r="H105" s="128"/>
    </row>
  </sheetData>
  <mergeCells count="11">
    <mergeCell ref="K31:L31"/>
    <mergeCell ref="A3:A4"/>
    <mergeCell ref="B3:B4"/>
    <mergeCell ref="C3:M3"/>
    <mergeCell ref="B1:N1"/>
    <mergeCell ref="M26:N26"/>
    <mergeCell ref="M31:N31"/>
    <mergeCell ref="H26:H27"/>
    <mergeCell ref="C26:G26"/>
    <mergeCell ref="A26:A27"/>
    <mergeCell ref="B26:B27"/>
  </mergeCells>
  <printOptions horizontalCentered="1"/>
  <pageMargins left="0" right="0" top="0" bottom="0"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8"/>
  <sheetViews>
    <sheetView showGridLines="0" zoomScale="80" zoomScaleNormal="80" workbookViewId="0">
      <selection activeCell="H8" sqref="H8"/>
    </sheetView>
  </sheetViews>
  <sheetFormatPr defaultRowHeight="15" x14ac:dyDescent="0.25"/>
  <sheetData>
    <row r="1" spans="1:24" ht="18.75" x14ac:dyDescent="0.3">
      <c r="A1" s="127"/>
    </row>
    <row r="3" spans="1:24" ht="18.75" x14ac:dyDescent="0.25">
      <c r="X3" s="157"/>
    </row>
    <row r="4" spans="1:24" ht="18.75" x14ac:dyDescent="0.25">
      <c r="X4" s="157"/>
    </row>
    <row r="46" s="155" customFormat="1" x14ac:dyDescent="0.25"/>
    <row r="47" s="155" customFormat="1" x14ac:dyDescent="0.25"/>
    <row r="48" s="155" customFormat="1" x14ac:dyDescent="0.25"/>
    <row r="49" s="155" customFormat="1" x14ac:dyDescent="0.25"/>
    <row r="50" s="155" customFormat="1" x14ac:dyDescent="0.25"/>
    <row r="51" s="155" customFormat="1" x14ac:dyDescent="0.25"/>
    <row r="52" s="155" customFormat="1" x14ac:dyDescent="0.25"/>
    <row r="53" s="155" customFormat="1" x14ac:dyDescent="0.25"/>
    <row r="54" s="155" customFormat="1" x14ac:dyDescent="0.25"/>
    <row r="55" s="155" customFormat="1" x14ac:dyDescent="0.25"/>
    <row r="56" s="155" customFormat="1" x14ac:dyDescent="0.25"/>
    <row r="57" s="155" customFormat="1" x14ac:dyDescent="0.25"/>
    <row r="58" s="155" customFormat="1" x14ac:dyDescent="0.25"/>
    <row r="59" s="155" customFormat="1" x14ac:dyDescent="0.25"/>
    <row r="60" s="155" customFormat="1" x14ac:dyDescent="0.25"/>
    <row r="61" s="155" customFormat="1" x14ac:dyDescent="0.25"/>
    <row r="62" s="155" customFormat="1" x14ac:dyDescent="0.25"/>
    <row r="63" s="155" customFormat="1" x14ac:dyDescent="0.25"/>
    <row r="64" s="155" customFormat="1" x14ac:dyDescent="0.25"/>
    <row r="65" s="155" customFormat="1" x14ac:dyDescent="0.25"/>
    <row r="66" s="155" customFormat="1" x14ac:dyDescent="0.25"/>
    <row r="67" s="155" customFormat="1" x14ac:dyDescent="0.25"/>
    <row r="68" s="155" customFormat="1" x14ac:dyDescent="0.25"/>
    <row r="69" s="155" customFormat="1" x14ac:dyDescent="0.25"/>
    <row r="70" s="155" customFormat="1" x14ac:dyDescent="0.25"/>
    <row r="71" s="155" customFormat="1" x14ac:dyDescent="0.25"/>
    <row r="72" s="155" customFormat="1" x14ac:dyDescent="0.25"/>
    <row r="73" s="155" customFormat="1" x14ac:dyDescent="0.25"/>
    <row r="74" s="155" customFormat="1" x14ac:dyDescent="0.25"/>
    <row r="75" s="155" customFormat="1" x14ac:dyDescent="0.25"/>
    <row r="76" s="155" customFormat="1" x14ac:dyDescent="0.25"/>
    <row r="77" s="155" customFormat="1" x14ac:dyDescent="0.25"/>
    <row r="78" s="155" customFormat="1" x14ac:dyDescent="0.25"/>
    <row r="79" s="155" customFormat="1" x14ac:dyDescent="0.25"/>
    <row r="80" s="155" customFormat="1" x14ac:dyDescent="0.25"/>
    <row r="81" s="155" customFormat="1" x14ac:dyDescent="0.25"/>
    <row r="82" s="155" customFormat="1" x14ac:dyDescent="0.25"/>
    <row r="83" s="155" customFormat="1" x14ac:dyDescent="0.25"/>
    <row r="84" s="155" customFormat="1" x14ac:dyDescent="0.25"/>
    <row r="85" s="155" customFormat="1" x14ac:dyDescent="0.25"/>
    <row r="86" s="155" customFormat="1" x14ac:dyDescent="0.25"/>
    <row r="87" s="155" customFormat="1" x14ac:dyDescent="0.25"/>
    <row r="88" s="155" customFormat="1" x14ac:dyDescent="0.25"/>
    <row r="89" s="155" customFormat="1" x14ac:dyDescent="0.25"/>
    <row r="90" s="155" customFormat="1" x14ac:dyDescent="0.25"/>
    <row r="91" s="155" customFormat="1" x14ac:dyDescent="0.25"/>
    <row r="92" s="155" customFormat="1" x14ac:dyDescent="0.25"/>
    <row r="93" s="155" customFormat="1" x14ac:dyDescent="0.25"/>
    <row r="94" s="155" customFormat="1" x14ac:dyDescent="0.25"/>
    <row r="95" s="155" customFormat="1" x14ac:dyDescent="0.25"/>
    <row r="96" s="155" customFormat="1" x14ac:dyDescent="0.25"/>
    <row r="97" s="155" customFormat="1" x14ac:dyDescent="0.25"/>
    <row r="98" s="155" customFormat="1" x14ac:dyDescent="0.25"/>
    <row r="99" s="155" customFormat="1" x14ac:dyDescent="0.25"/>
    <row r="100" s="155" customFormat="1" x14ac:dyDescent="0.25"/>
    <row r="101" s="155" customFormat="1" x14ac:dyDescent="0.25"/>
    <row r="102" s="155" customFormat="1" x14ac:dyDescent="0.25"/>
    <row r="103" s="155" customFormat="1" x14ac:dyDescent="0.25"/>
    <row r="104" s="155" customFormat="1" x14ac:dyDescent="0.25"/>
    <row r="105" s="155" customFormat="1" x14ac:dyDescent="0.25"/>
    <row r="106" s="155" customFormat="1" x14ac:dyDescent="0.25"/>
    <row r="107" s="155" customFormat="1" x14ac:dyDescent="0.25"/>
    <row r="108" s="155" customFormat="1" x14ac:dyDescent="0.25"/>
    <row r="109" s="155" customFormat="1" x14ac:dyDescent="0.25"/>
    <row r="110" s="155" customFormat="1" x14ac:dyDescent="0.25"/>
    <row r="111" s="155" customFormat="1" x14ac:dyDescent="0.25"/>
    <row r="112" s="155" customFormat="1" x14ac:dyDescent="0.25"/>
    <row r="113" s="155" customFormat="1" x14ac:dyDescent="0.25"/>
    <row r="114" s="155" customFormat="1" x14ac:dyDescent="0.25"/>
    <row r="115" s="155" customFormat="1" x14ac:dyDescent="0.25"/>
    <row r="116" s="155" customFormat="1" x14ac:dyDescent="0.25"/>
    <row r="117" s="155" customFormat="1" x14ac:dyDescent="0.25"/>
    <row r="118" s="155" customFormat="1" x14ac:dyDescent="0.25"/>
    <row r="119" s="155" customFormat="1" x14ac:dyDescent="0.25"/>
    <row r="120" s="155" customFormat="1" x14ac:dyDescent="0.25"/>
    <row r="121" s="155" customFormat="1" x14ac:dyDescent="0.25"/>
    <row r="122" s="155" customFormat="1" x14ac:dyDescent="0.25"/>
    <row r="123" s="155" customFormat="1" x14ac:dyDescent="0.25"/>
    <row r="124" s="155" customFormat="1" x14ac:dyDescent="0.25"/>
    <row r="125" s="155" customFormat="1" x14ac:dyDescent="0.25"/>
    <row r="126" s="155" customFormat="1" x14ac:dyDescent="0.25"/>
    <row r="127" s="155" customFormat="1" x14ac:dyDescent="0.25"/>
    <row r="128" s="155" customFormat="1" x14ac:dyDescent="0.25"/>
    <row r="129" spans="1:24" s="155" customFormat="1" x14ac:dyDescent="0.25"/>
    <row r="130" spans="1:24" s="155" customFormat="1" x14ac:dyDescent="0.25"/>
    <row r="131" spans="1:24" s="155" customFormat="1" x14ac:dyDescent="0.25"/>
    <row r="132" spans="1:24" s="155" customFormat="1" x14ac:dyDescent="0.25"/>
    <row r="133" spans="1:24" x14ac:dyDescent="0.25">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row>
    <row r="134" spans="1:24" x14ac:dyDescent="0.25">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row>
    <row r="135" spans="1:24" x14ac:dyDescent="0.25">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row>
    <row r="136" spans="1:24" x14ac:dyDescent="0.25">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row>
    <row r="137" spans="1:24" x14ac:dyDescent="0.25">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row>
    <row r="138" spans="1:24" x14ac:dyDescent="0.25">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row>
    <row r="139" spans="1:24" x14ac:dyDescent="0.25">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row>
    <row r="140" spans="1:24" x14ac:dyDescent="0.25">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row>
    <row r="141" spans="1:24" x14ac:dyDescent="0.25">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row>
    <row r="142" spans="1:24" x14ac:dyDescent="0.25">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row>
    <row r="143" spans="1:24" x14ac:dyDescent="0.25">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row>
    <row r="144" spans="1:24" x14ac:dyDescent="0.25">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row>
    <row r="145" spans="1:24" x14ac:dyDescent="0.25">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row>
    <row r="146" spans="1:24" x14ac:dyDescent="0.25">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row>
    <row r="147" spans="1:24" x14ac:dyDescent="0.25">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row>
    <row r="148" spans="1:24" x14ac:dyDescent="0.25">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row>
  </sheetData>
  <printOptions horizontalCentered="1"/>
  <pageMargins left="0" right="0" top="0" bottom="0" header="0.31496062992125984" footer="0.31496062992125984"/>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23"/>
  <sheetViews>
    <sheetView showGridLines="0" zoomScale="90" zoomScaleNormal="90" workbookViewId="0">
      <selection activeCell="D20" sqref="D20"/>
    </sheetView>
  </sheetViews>
  <sheetFormatPr defaultColWidth="6.85546875" defaultRowHeight="12.75" x14ac:dyDescent="0.25"/>
  <cols>
    <col min="1" max="1" width="8" style="29" customWidth="1"/>
    <col min="2" max="2" width="21.28515625" style="29" customWidth="1"/>
    <col min="3" max="6" width="14.7109375" style="29" customWidth="1"/>
    <col min="7" max="16384" width="6.85546875" style="29"/>
  </cols>
  <sheetData>
    <row r="1" spans="1:7" ht="35.25" customHeight="1" x14ac:dyDescent="0.25">
      <c r="A1" s="296" t="s">
        <v>75</v>
      </c>
      <c r="B1" s="296"/>
      <c r="C1" s="296"/>
      <c r="D1" s="296"/>
      <c r="E1" s="296"/>
      <c r="F1" s="296"/>
    </row>
    <row r="2" spans="1:7" ht="13.5" thickBot="1" x14ac:dyDescent="0.3">
      <c r="C2" s="45"/>
      <c r="F2" s="45" t="s">
        <v>27</v>
      </c>
    </row>
    <row r="3" spans="1:7" ht="74.25" customHeight="1" x14ac:dyDescent="0.25">
      <c r="A3" s="91" t="s">
        <v>1</v>
      </c>
      <c r="B3" s="253" t="s">
        <v>28</v>
      </c>
      <c r="C3" s="253" t="s">
        <v>29</v>
      </c>
      <c r="D3" s="253" t="s">
        <v>30</v>
      </c>
      <c r="E3" s="253" t="s">
        <v>31</v>
      </c>
      <c r="F3" s="92" t="s">
        <v>32</v>
      </c>
      <c r="G3" s="46"/>
    </row>
    <row r="4" spans="1:7" x14ac:dyDescent="0.25">
      <c r="A4" s="93"/>
      <c r="B4" s="256" t="s">
        <v>33</v>
      </c>
      <c r="C4" s="186">
        <f>'[2]2'!C4</f>
        <v>2490139</v>
      </c>
      <c r="D4" s="186">
        <f>'[2]2'!D4</f>
        <v>654937</v>
      </c>
      <c r="E4" s="186">
        <f>'[2]2'!E4</f>
        <v>1820918</v>
      </c>
      <c r="F4" s="193">
        <f>'[2]2'!F4</f>
        <v>669221</v>
      </c>
      <c r="G4" s="46"/>
    </row>
    <row r="5" spans="1:7" ht="14.25" customHeight="1" x14ac:dyDescent="0.25">
      <c r="A5" s="94">
        <v>1</v>
      </c>
      <c r="B5" s="47" t="str">
        <f>'[4]Табела 2'!A6</f>
        <v>Македонија</v>
      </c>
      <c r="C5" s="263">
        <f>'[2]2'!C5</f>
        <v>251050</v>
      </c>
      <c r="D5" s="263">
        <f>'[2]2'!D5</f>
        <v>93243</v>
      </c>
      <c r="E5" s="263">
        <f>'[2]2'!E5</f>
        <v>170901</v>
      </c>
      <c r="F5" s="264">
        <f>'[2]2'!F5</f>
        <v>80149</v>
      </c>
      <c r="G5" s="46"/>
    </row>
    <row r="6" spans="1:7" ht="14.25" customHeight="1" x14ac:dyDescent="0.25">
      <c r="A6" s="94">
        <v>2</v>
      </c>
      <c r="B6" s="47" t="str">
        <f>'[4]Табела 2'!A7</f>
        <v>Триглав</v>
      </c>
      <c r="C6" s="263">
        <f>'[2]2'!C6</f>
        <v>334471</v>
      </c>
      <c r="D6" s="263">
        <f>'[2]2'!D6</f>
        <v>102229</v>
      </c>
      <c r="E6" s="263">
        <f>'[2]2'!E6</f>
        <v>240742</v>
      </c>
      <c r="F6" s="264">
        <f>'[2]2'!F6</f>
        <v>93729</v>
      </c>
      <c r="G6" s="46"/>
    </row>
    <row r="7" spans="1:7" ht="14.25" customHeight="1" x14ac:dyDescent="0.25">
      <c r="A7" s="94">
        <v>3</v>
      </c>
      <c r="B7" s="47" t="str">
        <f>'[4]Табела 2'!A8</f>
        <v>Сава</v>
      </c>
      <c r="C7" s="263">
        <f>'[2]2'!C7</f>
        <v>258011</v>
      </c>
      <c r="D7" s="263">
        <f>'[2]2'!D7</f>
        <v>54440</v>
      </c>
      <c r="E7" s="263">
        <f>'[2]2'!E7</f>
        <v>201024</v>
      </c>
      <c r="F7" s="264">
        <f>'[2]2'!F7</f>
        <v>56987</v>
      </c>
      <c r="G7" s="46"/>
    </row>
    <row r="8" spans="1:7" ht="14.25" customHeight="1" x14ac:dyDescent="0.25">
      <c r="A8" s="94">
        <v>4</v>
      </c>
      <c r="B8" s="47" t="str">
        <f>'[4]Табела 2'!A9</f>
        <v>Евроинс</v>
      </c>
      <c r="C8" s="263">
        <f>'[2]2'!C8</f>
        <v>230203</v>
      </c>
      <c r="D8" s="263">
        <f>'[2]2'!D8</f>
        <v>14639</v>
      </c>
      <c r="E8" s="263">
        <f>'[2]2'!E8</f>
        <v>155212</v>
      </c>
      <c r="F8" s="264">
        <f>'[2]2'!F8</f>
        <v>74991</v>
      </c>
      <c r="G8" s="46"/>
    </row>
    <row r="9" spans="1:7" ht="14.25" customHeight="1" x14ac:dyDescent="0.25">
      <c r="A9" s="94">
        <v>5</v>
      </c>
      <c r="B9" s="47" t="str">
        <f>'[4]Табела 2'!A10</f>
        <v>Еуролинк</v>
      </c>
      <c r="C9" s="263">
        <f>'[2]2'!C9</f>
        <v>333782</v>
      </c>
      <c r="D9" s="263">
        <f>'[2]2'!D9</f>
        <v>149643</v>
      </c>
      <c r="E9" s="263">
        <f>'[2]2'!E9</f>
        <v>264085</v>
      </c>
      <c r="F9" s="264">
        <f>'[2]2'!F9</f>
        <v>69697</v>
      </c>
      <c r="G9" s="46"/>
    </row>
    <row r="10" spans="1:7" ht="14.25" customHeight="1" x14ac:dyDescent="0.25">
      <c r="A10" s="94">
        <v>6</v>
      </c>
      <c r="B10" s="47" t="str">
        <f>'[4]Табела 2'!A11</f>
        <v>Винер</v>
      </c>
      <c r="C10" s="263">
        <f>'[2]2'!C10</f>
        <v>181970</v>
      </c>
      <c r="D10" s="263">
        <f>'[2]2'!D10</f>
        <v>89986</v>
      </c>
      <c r="E10" s="263">
        <f>'[2]2'!E10</f>
        <v>129838</v>
      </c>
      <c r="F10" s="264">
        <f>'[2]2'!F10</f>
        <v>52132</v>
      </c>
      <c r="G10" s="46"/>
    </row>
    <row r="11" spans="1:7" ht="14.25" customHeight="1" x14ac:dyDescent="0.25">
      <c r="A11" s="94">
        <v>7</v>
      </c>
      <c r="B11" s="47" t="str">
        <f>'[4]Табела 2'!A12</f>
        <v>Граве неживот</v>
      </c>
      <c r="C11" s="263">
        <f>'[2]2'!C11</f>
        <v>55065</v>
      </c>
      <c r="D11" s="263">
        <f>'[2]2'!D11</f>
        <v>13518</v>
      </c>
      <c r="E11" s="263">
        <f>'[2]2'!E11</f>
        <v>39111</v>
      </c>
      <c r="F11" s="264">
        <f>'[2]2'!F11</f>
        <v>15954</v>
      </c>
      <c r="G11" s="46"/>
    </row>
    <row r="12" spans="1:7" ht="14.25" customHeight="1" x14ac:dyDescent="0.25">
      <c r="A12" s="94">
        <v>8</v>
      </c>
      <c r="B12" s="47" t="str">
        <f>'[4]Табела 2'!A13</f>
        <v>Уника</v>
      </c>
      <c r="C12" s="263">
        <f>'[2]2'!C12</f>
        <v>241882</v>
      </c>
      <c r="D12" s="263">
        <f>'[2]2'!D12</f>
        <v>44681</v>
      </c>
      <c r="E12" s="263">
        <f>'[2]2'!E12</f>
        <v>179235</v>
      </c>
      <c r="F12" s="264">
        <f>'[2]2'!F12</f>
        <v>62647</v>
      </c>
      <c r="G12" s="46"/>
    </row>
    <row r="13" spans="1:7" ht="14.25" customHeight="1" x14ac:dyDescent="0.25">
      <c r="A13" s="94">
        <v>9</v>
      </c>
      <c r="B13" s="47" t="str">
        <f>'[4]Табела 2'!A14</f>
        <v>Осигурителна полиса</v>
      </c>
      <c r="C13" s="263">
        <f>'[2]2'!C13</f>
        <v>150519</v>
      </c>
      <c r="D13" s="263">
        <f>'[2]2'!D13</f>
        <v>33222</v>
      </c>
      <c r="E13" s="263">
        <f>'[2]2'!E13</f>
        <v>108979</v>
      </c>
      <c r="F13" s="264">
        <f>'[2]2'!F13</f>
        <v>41540</v>
      </c>
      <c r="G13" s="46"/>
    </row>
    <row r="14" spans="1:7" ht="14.25" customHeight="1" x14ac:dyDescent="0.25">
      <c r="A14" s="94">
        <v>10</v>
      </c>
      <c r="B14" s="47" t="str">
        <f>'[4]Табела 2'!A15</f>
        <v>Халк</v>
      </c>
      <c r="C14" s="263">
        <f>'[2]2'!C14</f>
        <v>189582</v>
      </c>
      <c r="D14" s="263">
        <f>'[2]2'!D14</f>
        <v>37378</v>
      </c>
      <c r="E14" s="263">
        <f>'[2]2'!E14</f>
        <v>142178</v>
      </c>
      <c r="F14" s="264">
        <f>'[2]2'!F14</f>
        <v>47404</v>
      </c>
      <c r="G14" s="46"/>
    </row>
    <row r="15" spans="1:7" ht="14.25" customHeight="1" x14ac:dyDescent="0.25">
      <c r="A15" s="94">
        <v>11</v>
      </c>
      <c r="B15" s="47" t="str">
        <f>'[4]Табела 2'!A16</f>
        <v>Кроација неживот</v>
      </c>
      <c r="C15" s="263">
        <f>'[2]2'!C15</f>
        <v>263604</v>
      </c>
      <c r="D15" s="263">
        <f>'[2]2'!D15</f>
        <v>21958</v>
      </c>
      <c r="E15" s="263">
        <f>'[2]2'!E15</f>
        <v>189613</v>
      </c>
      <c r="F15" s="264">
        <f>'[2]2'!F15</f>
        <v>73991</v>
      </c>
      <c r="G15" s="46"/>
    </row>
    <row r="16" spans="1:7" ht="14.25" customHeight="1" x14ac:dyDescent="0.25">
      <c r="A16" s="93"/>
      <c r="B16" s="256" t="s">
        <v>34</v>
      </c>
      <c r="C16" s="186">
        <f>'[2]2'!C16</f>
        <v>494088</v>
      </c>
      <c r="D16" s="186">
        <f>'[2]2'!D16</f>
        <v>13899</v>
      </c>
      <c r="E16" s="186">
        <f>'[2]2'!E16</f>
        <v>349659</v>
      </c>
      <c r="F16" s="193">
        <f>'[2]2'!F16</f>
        <v>144429</v>
      </c>
      <c r="G16" s="46"/>
    </row>
    <row r="17" spans="1:7" ht="14.25" customHeight="1" x14ac:dyDescent="0.25">
      <c r="A17" s="94">
        <v>12</v>
      </c>
      <c r="B17" s="47" t="str">
        <f>'[4]Табела 2'!A18</f>
        <v>Кроациа живот</v>
      </c>
      <c r="C17" s="263">
        <f>'[2]2'!C17</f>
        <v>155697</v>
      </c>
      <c r="D17" s="263">
        <f>'[2]2'!D17</f>
        <v>0</v>
      </c>
      <c r="E17" s="263">
        <f>'[2]2'!E17</f>
        <v>100600</v>
      </c>
      <c r="F17" s="264">
        <f>'[2]2'!F17</f>
        <v>55097</v>
      </c>
      <c r="G17" s="46"/>
    </row>
    <row r="18" spans="1:7" ht="14.25" customHeight="1" x14ac:dyDescent="0.25">
      <c r="A18" s="94">
        <v>13</v>
      </c>
      <c r="B18" s="47" t="str">
        <f>'[4]Табела 2'!A19</f>
        <v>Граве</v>
      </c>
      <c r="C18" s="263">
        <f>'[2]2'!C18</f>
        <v>107331</v>
      </c>
      <c r="D18" s="263">
        <f>'[2]2'!D18</f>
        <v>9241</v>
      </c>
      <c r="E18" s="263">
        <f>'[2]2'!E18</f>
        <v>84882</v>
      </c>
      <c r="F18" s="264">
        <f>'[2]2'!F18</f>
        <v>22449</v>
      </c>
      <c r="G18" s="46"/>
    </row>
    <row r="19" spans="1:7" ht="14.25" customHeight="1" x14ac:dyDescent="0.25">
      <c r="A19" s="94">
        <v>14</v>
      </c>
      <c r="B19" s="47" t="str">
        <f>'[4]Табела 2'!A20</f>
        <v>Винер живот</v>
      </c>
      <c r="C19" s="263">
        <f>'[2]2'!C19</f>
        <v>91855</v>
      </c>
      <c r="D19" s="263">
        <f>'[2]2'!D19</f>
        <v>4369</v>
      </c>
      <c r="E19" s="263">
        <f>'[2]2'!E19</f>
        <v>75379</v>
      </c>
      <c r="F19" s="264">
        <f>'[2]2'!F19</f>
        <v>16476</v>
      </c>
      <c r="G19" s="46"/>
    </row>
    <row r="20" spans="1:7" ht="14.25" customHeight="1" x14ac:dyDescent="0.25">
      <c r="A20" s="94">
        <v>15</v>
      </c>
      <c r="B20" s="47" t="str">
        <f>'[4]Табела 2'!A21</f>
        <v>Уника живот</v>
      </c>
      <c r="C20" s="263">
        <f>'[2]2'!C20</f>
        <v>55563</v>
      </c>
      <c r="D20" s="263">
        <f>'[2]2'!D20</f>
        <v>87</v>
      </c>
      <c r="E20" s="263">
        <f>'[2]2'!E20</f>
        <v>31703</v>
      </c>
      <c r="F20" s="264">
        <f>'[2]2'!F20</f>
        <v>23860</v>
      </c>
      <c r="G20" s="46"/>
    </row>
    <row r="21" spans="1:7" ht="14.25" customHeight="1" x14ac:dyDescent="0.25">
      <c r="A21" s="141">
        <v>16</v>
      </c>
      <c r="B21" s="47" t="str">
        <f>'[4]Табела 2'!A23</f>
        <v>Триглав  Живот</v>
      </c>
      <c r="C21" s="263">
        <f>'[2]2'!C21</f>
        <v>83642</v>
      </c>
      <c r="D21" s="263">
        <f>'[2]2'!D21</f>
        <v>202</v>
      </c>
      <c r="E21" s="263">
        <f>'[2]2'!E21</f>
        <v>57095</v>
      </c>
      <c r="F21" s="264">
        <f>'[2]2'!F21</f>
        <v>26547</v>
      </c>
      <c r="G21" s="46"/>
    </row>
    <row r="22" spans="1:7" ht="14.25" customHeight="1" thickBot="1" x14ac:dyDescent="0.3">
      <c r="A22" s="95"/>
      <c r="B22" s="96" t="s">
        <v>7</v>
      </c>
      <c r="C22" s="185">
        <f>'[2]2'!C22</f>
        <v>2984227</v>
      </c>
      <c r="D22" s="185">
        <f>'[2]2'!D22</f>
        <v>668836</v>
      </c>
      <c r="E22" s="185">
        <f>'[2]2'!E22</f>
        <v>2170577</v>
      </c>
      <c r="F22" s="187">
        <f>'[2]2'!F22</f>
        <v>813650</v>
      </c>
      <c r="G22" s="46"/>
    </row>
    <row r="23" spans="1:7" x14ac:dyDescent="0.25">
      <c r="C23" s="40"/>
      <c r="D23" s="40"/>
      <c r="E23" s="40"/>
      <c r="F23" s="40"/>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E13" sqref="E13"/>
    </sheetView>
  </sheetViews>
  <sheetFormatPr defaultColWidth="9.140625" defaultRowHeight="12.75" x14ac:dyDescent="0.2"/>
  <cols>
    <col min="1" max="1" width="8" style="10" bestFit="1" customWidth="1"/>
    <col min="2" max="2" width="40.28515625" style="10" customWidth="1"/>
    <col min="3" max="4" width="14.140625" style="10" customWidth="1"/>
    <col min="5" max="5" width="11.5703125" style="10" customWidth="1"/>
    <col min="6" max="6" width="13.140625" style="10" customWidth="1"/>
    <col min="7" max="16384" width="9.140625" style="10"/>
  </cols>
  <sheetData>
    <row r="1" spans="1:7" ht="18.75" customHeight="1" x14ac:dyDescent="0.3">
      <c r="A1" s="297" t="s">
        <v>76</v>
      </c>
      <c r="B1" s="297"/>
      <c r="C1" s="297"/>
      <c r="D1" s="297"/>
      <c r="E1" s="297"/>
      <c r="F1" s="297"/>
    </row>
    <row r="2" spans="1:7" ht="14.25" customHeight="1" thickBot="1" x14ac:dyDescent="0.25">
      <c r="E2" s="49"/>
      <c r="F2" s="49" t="s">
        <v>0</v>
      </c>
    </row>
    <row r="3" spans="1:7" ht="63.75" x14ac:dyDescent="0.2">
      <c r="A3" s="51" t="s">
        <v>1</v>
      </c>
      <c r="B3" s="116" t="s">
        <v>2</v>
      </c>
      <c r="C3" s="52" t="s">
        <v>29</v>
      </c>
      <c r="D3" s="52" t="s">
        <v>30</v>
      </c>
      <c r="E3" s="52" t="s">
        <v>31</v>
      </c>
      <c r="F3" s="31" t="s">
        <v>32</v>
      </c>
      <c r="G3" s="50"/>
    </row>
    <row r="4" spans="1:7" ht="16.5" customHeight="1" x14ac:dyDescent="0.2">
      <c r="A4" s="53">
        <v>1</v>
      </c>
      <c r="B4" s="70" t="str">
        <f>'[5]Табела 3.'!A5</f>
        <v>01. Незгода</v>
      </c>
      <c r="C4" s="135">
        <f>'[5]Табела 3.'!C5</f>
        <v>211144</v>
      </c>
      <c r="D4" s="135">
        <f>'[5]Табела 3.'!D5</f>
        <v>10667</v>
      </c>
      <c r="E4" s="135">
        <f>'[5]Табела 3.'!E5</f>
        <v>153933</v>
      </c>
      <c r="F4" s="199">
        <f>'[5]Табела 3.'!F5</f>
        <v>57211</v>
      </c>
      <c r="G4" s="50"/>
    </row>
    <row r="5" spans="1:7" ht="16.5" customHeight="1" x14ac:dyDescent="0.2">
      <c r="A5" s="53">
        <v>2</v>
      </c>
      <c r="B5" s="70" t="str">
        <f>'[5]Табела 3.'!A6</f>
        <v>02. Здравствено</v>
      </c>
      <c r="C5" s="135">
        <f>'[5]Табела 3.'!C6</f>
        <v>225123</v>
      </c>
      <c r="D5" s="135">
        <f>'[5]Табела 3.'!D6</f>
        <v>9493</v>
      </c>
      <c r="E5" s="135">
        <f>'[5]Табела 3.'!E6</f>
        <v>166000</v>
      </c>
      <c r="F5" s="199">
        <f>'[5]Табела 3.'!F6</f>
        <v>59123</v>
      </c>
      <c r="G5" s="50"/>
    </row>
    <row r="6" spans="1:7" ht="16.5" customHeight="1" x14ac:dyDescent="0.2">
      <c r="A6" s="53">
        <v>3</v>
      </c>
      <c r="B6" s="70" t="str">
        <f>'[5]Табела 3.'!A7</f>
        <v>03. Каско моторни возила</v>
      </c>
      <c r="C6" s="200">
        <f>'[5]Табела 3.'!C7</f>
        <v>218074</v>
      </c>
      <c r="D6" s="135">
        <f>'[5]Табела 3.'!D7</f>
        <v>29895</v>
      </c>
      <c r="E6" s="135">
        <f>'[5]Табела 3.'!E7</f>
        <v>159671</v>
      </c>
      <c r="F6" s="199">
        <f>'[5]Табела 3.'!F7</f>
        <v>58403</v>
      </c>
      <c r="G6" s="50"/>
    </row>
    <row r="7" spans="1:7" ht="16.5" customHeight="1" x14ac:dyDescent="0.2">
      <c r="A7" s="53">
        <v>4</v>
      </c>
      <c r="B7" s="70" t="str">
        <f>'[5]Табела 3.'!A8</f>
        <v>04. Каско шински возила</v>
      </c>
      <c r="C7" s="200">
        <f>'[5]Табела 3.'!C8</f>
        <v>0</v>
      </c>
      <c r="D7" s="135">
        <f>'[5]Табела 3.'!D8</f>
        <v>0</v>
      </c>
      <c r="E7" s="135">
        <f>'[5]Табела 3.'!E8</f>
        <v>0</v>
      </c>
      <c r="F7" s="199">
        <f>'[5]Табела 3.'!F8</f>
        <v>0</v>
      </c>
      <c r="G7" s="50"/>
    </row>
    <row r="8" spans="1:7" ht="16.5" customHeight="1" x14ac:dyDescent="0.2">
      <c r="A8" s="53">
        <v>5</v>
      </c>
      <c r="B8" s="70" t="str">
        <f>'[5]Табела 3.'!A9</f>
        <v>05. Каско воздухоплови</v>
      </c>
      <c r="C8" s="200">
        <f>'[5]Табела 3.'!C9</f>
        <v>62876</v>
      </c>
      <c r="D8" s="135">
        <f>'[5]Табела 3.'!D9</f>
        <v>62885</v>
      </c>
      <c r="E8" s="135">
        <f>'[5]Табела 3.'!E9</f>
        <v>47112</v>
      </c>
      <c r="F8" s="199">
        <f>'[5]Табела 3.'!F9</f>
        <v>15764</v>
      </c>
      <c r="G8" s="50"/>
    </row>
    <row r="9" spans="1:7" ht="16.5" customHeight="1" x14ac:dyDescent="0.2">
      <c r="A9" s="53">
        <v>6</v>
      </c>
      <c r="B9" s="70" t="str">
        <f>'[5]Табела 3.'!A10</f>
        <v>06. Каско пловни објекти</v>
      </c>
      <c r="C9" s="200">
        <f>'[5]Табела 3.'!C10</f>
        <v>61</v>
      </c>
      <c r="D9" s="135">
        <f>'[5]Табела 3.'!D10</f>
        <v>5</v>
      </c>
      <c r="E9" s="135">
        <f>'[5]Табела 3.'!E10</f>
        <v>45</v>
      </c>
      <c r="F9" s="199">
        <f>'[5]Табела 3.'!F10</f>
        <v>16</v>
      </c>
      <c r="G9" s="50"/>
    </row>
    <row r="10" spans="1:7" ht="16.5" customHeight="1" x14ac:dyDescent="0.2">
      <c r="A10" s="53">
        <v>7</v>
      </c>
      <c r="B10" s="70" t="str">
        <f>'[5]Табела 3.'!A11</f>
        <v>07. Карго</v>
      </c>
      <c r="C10" s="200">
        <f>'[5]Табела 3.'!C11</f>
        <v>25695</v>
      </c>
      <c r="D10" s="135">
        <f>'[5]Табела 3.'!D11</f>
        <v>13330</v>
      </c>
      <c r="E10" s="135">
        <f>'[5]Табела 3.'!E11</f>
        <v>18112</v>
      </c>
      <c r="F10" s="199">
        <f>'[5]Табела 3.'!F11</f>
        <v>7583</v>
      </c>
      <c r="G10" s="50"/>
    </row>
    <row r="11" spans="1:7" ht="16.5" customHeight="1" x14ac:dyDescent="0.2">
      <c r="A11" s="53">
        <v>8</v>
      </c>
      <c r="B11" s="70" t="str">
        <f>'[5]Табела 3.'!A12</f>
        <v>08. Имот од пожар и др.опасн.</v>
      </c>
      <c r="C11" s="200">
        <f>'[5]Табела 3.'!C12</f>
        <v>217653</v>
      </c>
      <c r="D11" s="135">
        <f>'[5]Табела 3.'!D12</f>
        <v>115818</v>
      </c>
      <c r="E11" s="135">
        <f>'[5]Табела 3.'!E12</f>
        <v>155204</v>
      </c>
      <c r="F11" s="199">
        <f>'[5]Табела 3.'!F12</f>
        <v>62449</v>
      </c>
      <c r="G11" s="50"/>
    </row>
    <row r="12" spans="1:7" ht="16.5" customHeight="1" x14ac:dyDescent="0.2">
      <c r="A12" s="53">
        <v>9</v>
      </c>
      <c r="B12" s="70" t="str">
        <f>'[5]Табела 3.'!A13</f>
        <v>09. Имот останато</v>
      </c>
      <c r="C12" s="200">
        <f>'[5]Табела 3.'!C13</f>
        <v>337994</v>
      </c>
      <c r="D12" s="135">
        <f>'[5]Табела 3.'!D13</f>
        <v>110167</v>
      </c>
      <c r="E12" s="135">
        <f>'[5]Табела 3.'!E13</f>
        <v>228526</v>
      </c>
      <c r="F12" s="199">
        <f>'[5]Табела 3.'!F13</f>
        <v>109468</v>
      </c>
      <c r="G12" s="50"/>
    </row>
    <row r="13" spans="1:7" ht="16.5" customHeight="1" x14ac:dyDescent="0.2">
      <c r="A13" s="53">
        <v>10</v>
      </c>
      <c r="B13" s="70" t="str">
        <f>'[5]Табела 3.'!A14</f>
        <v>10. АО (вкупно)</v>
      </c>
      <c r="C13" s="200">
        <f>'[5]Табела 3.'!C14</f>
        <v>1043679</v>
      </c>
      <c r="D13" s="135">
        <f>'[5]Табела 3.'!D14</f>
        <v>226660</v>
      </c>
      <c r="E13" s="130">
        <f>'[5]Табела 3.'!E14</f>
        <v>786063</v>
      </c>
      <c r="F13" s="199">
        <f>'[5]Табела 3.'!F14</f>
        <v>257616</v>
      </c>
      <c r="G13" s="50"/>
    </row>
    <row r="14" spans="1:7" ht="16.5" customHeight="1" x14ac:dyDescent="0.2">
      <c r="A14" s="53">
        <v>11</v>
      </c>
      <c r="B14" s="70" t="str">
        <f>'[5]Табела 3.'!A15</f>
        <v>11. Одговорност воздухоплови</v>
      </c>
      <c r="C14" s="200">
        <f>'[5]Табела 3.'!C15</f>
        <v>5300</v>
      </c>
      <c r="D14" s="135">
        <f>'[5]Табела 3.'!D15</f>
        <v>5254</v>
      </c>
      <c r="E14" s="135">
        <f>'[5]Табела 3.'!E15</f>
        <v>3976</v>
      </c>
      <c r="F14" s="199">
        <f>'[5]Табела 3.'!F15</f>
        <v>1324</v>
      </c>
      <c r="G14" s="50"/>
    </row>
    <row r="15" spans="1:7" ht="16.5" customHeight="1" x14ac:dyDescent="0.2">
      <c r="A15" s="53">
        <v>12</v>
      </c>
      <c r="B15" s="70" t="str">
        <f>'[5]Табела 3.'!A16</f>
        <v>12. Одговорност пловни објекти</v>
      </c>
      <c r="C15" s="200">
        <f>'[5]Табела 3.'!C16</f>
        <v>129</v>
      </c>
      <c r="D15" s="135">
        <f>'[5]Табела 3.'!D16</f>
        <v>153</v>
      </c>
      <c r="E15" s="135">
        <f>'[5]Табела 3.'!E16</f>
        <v>97</v>
      </c>
      <c r="F15" s="199">
        <f>'[5]Табела 3.'!F16</f>
        <v>32</v>
      </c>
      <c r="G15" s="50"/>
    </row>
    <row r="16" spans="1:7" ht="16.5" customHeight="1" x14ac:dyDescent="0.2">
      <c r="A16" s="53">
        <v>13</v>
      </c>
      <c r="B16" s="70" t="str">
        <f>'[5]Табела 3.'!A17</f>
        <v>13. Општа одговорност</v>
      </c>
      <c r="C16" s="200">
        <f>'[5]Табела 3.'!C17</f>
        <v>92865</v>
      </c>
      <c r="D16" s="135">
        <f>'[5]Табела 3.'!D17</f>
        <v>53556</v>
      </c>
      <c r="E16" s="135">
        <f>'[5]Табела 3.'!E17</f>
        <v>69757</v>
      </c>
      <c r="F16" s="199">
        <f>'[5]Табела 3.'!F17</f>
        <v>23108</v>
      </c>
      <c r="G16" s="50"/>
    </row>
    <row r="17" spans="1:7" ht="16.5" customHeight="1" x14ac:dyDescent="0.2">
      <c r="A17" s="53">
        <v>14</v>
      </c>
      <c r="B17" s="70" t="str">
        <f>'[5]Табела 3.'!A18</f>
        <v xml:space="preserve">14. Кредити </v>
      </c>
      <c r="C17" s="200">
        <f>'[5]Табела 3.'!C18</f>
        <v>7429</v>
      </c>
      <c r="D17" s="135">
        <f>'[5]Табела 3.'!D18</f>
        <v>3437</v>
      </c>
      <c r="E17" s="135">
        <f>'[5]Табела 3.'!E18</f>
        <v>4630</v>
      </c>
      <c r="F17" s="199">
        <f>'[5]Табела 3.'!F18</f>
        <v>2799</v>
      </c>
      <c r="G17" s="50"/>
    </row>
    <row r="18" spans="1:7" ht="16.5" customHeight="1" x14ac:dyDescent="0.2">
      <c r="A18" s="53">
        <v>15</v>
      </c>
      <c r="B18" s="70" t="str">
        <f>'[5]Табела 3.'!A19</f>
        <v>15. Гаранции</v>
      </c>
      <c r="C18" s="200">
        <f>'[5]Табела 3.'!C19</f>
        <v>49</v>
      </c>
      <c r="D18" s="135">
        <f>'[5]Табела 3.'!D19</f>
        <v>11</v>
      </c>
      <c r="E18" s="135">
        <f>'[5]Табела 3.'!E19</f>
        <v>38</v>
      </c>
      <c r="F18" s="199">
        <f>'[5]Табела 3.'!F19</f>
        <v>11</v>
      </c>
      <c r="G18" s="50"/>
    </row>
    <row r="19" spans="1:7" ht="16.5" customHeight="1" x14ac:dyDescent="0.2">
      <c r="A19" s="53">
        <v>16</v>
      </c>
      <c r="B19" s="70" t="str">
        <f>'[5]Табела 3.'!A20</f>
        <v>16. Финансиски загуби</v>
      </c>
      <c r="C19" s="200">
        <f>'[5]Табела 3.'!C20</f>
        <v>11754</v>
      </c>
      <c r="D19" s="135">
        <f>'[5]Табела 3.'!D20</f>
        <v>12479</v>
      </c>
      <c r="E19" s="135">
        <f>'[5]Табела 3.'!E20</f>
        <v>9140</v>
      </c>
      <c r="F19" s="199">
        <f>'[5]Табела 3.'!F20</f>
        <v>2614</v>
      </c>
      <c r="G19" s="50"/>
    </row>
    <row r="20" spans="1:7" ht="16.5" customHeight="1" x14ac:dyDescent="0.2">
      <c r="A20" s="53">
        <v>17</v>
      </c>
      <c r="B20" s="70" t="str">
        <f>'[5]Табела 3.'!A21</f>
        <v>17. Правна заштита</v>
      </c>
      <c r="C20" s="135">
        <f>'[5]Табела 3.'!C21</f>
        <v>0</v>
      </c>
      <c r="D20" s="135">
        <f>'[5]Табела 3.'!D21</f>
        <v>0</v>
      </c>
      <c r="E20" s="135">
        <f>'[5]Табела 3.'!E21</f>
        <v>0</v>
      </c>
      <c r="F20" s="199">
        <f>'[5]Табела 3.'!F21</f>
        <v>0</v>
      </c>
      <c r="G20" s="50"/>
    </row>
    <row r="21" spans="1:7" ht="16.5" customHeight="1" x14ac:dyDescent="0.2">
      <c r="A21" s="53">
        <v>18</v>
      </c>
      <c r="B21" s="70" t="str">
        <f>'[5]Табела 3.'!A22</f>
        <v>18. Туристичка помош</v>
      </c>
      <c r="C21" s="135">
        <f>'[5]Табела 3.'!C22</f>
        <v>30314</v>
      </c>
      <c r="D21" s="135">
        <f>'[5]Табела 3.'!D22</f>
        <v>1127</v>
      </c>
      <c r="E21" s="135">
        <f>'[5]Табела 3.'!E22</f>
        <v>18614</v>
      </c>
      <c r="F21" s="199">
        <f>'[5]Табела 3.'!F22</f>
        <v>11700</v>
      </c>
      <c r="G21" s="50"/>
    </row>
    <row r="22" spans="1:7" ht="16.5" customHeight="1" x14ac:dyDescent="0.2">
      <c r="A22" s="53">
        <v>19</v>
      </c>
      <c r="B22" s="70" t="str">
        <f>'[5]Табела 3.'!A23</f>
        <v>19. Живот</v>
      </c>
      <c r="C22" s="135">
        <f>'[5]Табела 3.'!C23</f>
        <v>386785</v>
      </c>
      <c r="D22" s="135">
        <f>'[5]Табела 3.'!D23</f>
        <v>13791</v>
      </c>
      <c r="E22" s="135">
        <f>'[5]Табела 3.'!E23</f>
        <v>277947</v>
      </c>
      <c r="F22" s="199">
        <f>'[5]Табела 3.'!F23</f>
        <v>108838</v>
      </c>
      <c r="G22" s="50"/>
    </row>
    <row r="23" spans="1:7" ht="16.5" customHeight="1" x14ac:dyDescent="0.2">
      <c r="A23" s="120">
        <v>20</v>
      </c>
      <c r="B23" s="121" t="str">
        <f>'[5]Табела 3.'!A24</f>
        <v>20. Брак или породување</v>
      </c>
      <c r="C23" s="201">
        <f>'[5]Табела 3.'!C24</f>
        <v>0</v>
      </c>
      <c r="D23" s="201">
        <f>'[5]Табела 3.'!D24</f>
        <v>0</v>
      </c>
      <c r="E23" s="135">
        <f>'[5]Табела 3.'!E24</f>
        <v>0</v>
      </c>
      <c r="F23" s="202">
        <f>'[5]Табела 3.'!F24</f>
        <v>0</v>
      </c>
      <c r="G23" s="50"/>
    </row>
    <row r="24" spans="1:7" ht="24.75" customHeight="1" x14ac:dyDescent="0.2">
      <c r="A24" s="120">
        <v>21</v>
      </c>
      <c r="B24" s="121" t="str">
        <f>'[5]Табела 3.'!A25</f>
        <v>21. Осигурување на живот кога инвестициониот ризик е на товар на осигуреникот</v>
      </c>
      <c r="C24" s="201">
        <f>'[5]Табела 3.'!C25</f>
        <v>107303</v>
      </c>
      <c r="D24" s="201">
        <f>'[5]Табела 3.'!D25</f>
        <v>108</v>
      </c>
      <c r="E24" s="135">
        <f>'[5]Табела 3.'!E25</f>
        <v>71712</v>
      </c>
      <c r="F24" s="202">
        <f>'[5]Табела 3.'!F25</f>
        <v>35591</v>
      </c>
      <c r="G24" s="50"/>
    </row>
    <row r="25" spans="1:7" ht="20.100000000000001" customHeight="1" thickBot="1" x14ac:dyDescent="0.25">
      <c r="A25" s="54"/>
      <c r="B25" s="122" t="s">
        <v>36</v>
      </c>
      <c r="C25" s="191">
        <f>'[5]Табела 3.'!C30</f>
        <v>2984227</v>
      </c>
      <c r="D25" s="191">
        <f>'[5]Табела 3.'!D30</f>
        <v>668836</v>
      </c>
      <c r="E25" s="191">
        <f>'[5]Табела 3.'!E30</f>
        <v>2170577</v>
      </c>
      <c r="F25" s="197">
        <f>'[5]Табела 3.'!F30</f>
        <v>813650</v>
      </c>
      <c r="G25" s="50"/>
    </row>
    <row r="26" spans="1:7" x14ac:dyDescent="0.2">
      <c r="C26" s="133"/>
      <c r="D26" s="133"/>
    </row>
    <row r="27" spans="1:7" x14ac:dyDescent="0.2">
      <c r="A27" s="72"/>
      <c r="B27" s="72"/>
      <c r="C27" s="72"/>
      <c r="D27" s="72"/>
    </row>
  </sheetData>
  <mergeCells count="1">
    <mergeCell ref="A1:F1"/>
  </mergeCells>
  <printOptions horizontalCentered="1"/>
  <pageMargins left="0" right="0"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41"/>
  <sheetViews>
    <sheetView showGridLines="0" zoomScale="80" zoomScaleNormal="80" workbookViewId="0">
      <selection activeCell="F28" sqref="F28"/>
    </sheetView>
  </sheetViews>
  <sheetFormatPr defaultColWidth="9.140625" defaultRowHeight="12.75" x14ac:dyDescent="0.25"/>
  <cols>
    <col min="1" max="1" width="7.28515625" style="29" customWidth="1"/>
    <col min="2" max="2" width="28.28515625" style="29" bestFit="1" customWidth="1"/>
    <col min="3" max="14" width="11.28515625" style="29" customWidth="1"/>
    <col min="15" max="15" width="9" style="29" customWidth="1"/>
    <col min="16" max="16" width="9.28515625" style="29" customWidth="1"/>
    <col min="17" max="17" width="7.28515625" style="29" customWidth="1"/>
    <col min="18" max="18" width="7.5703125" style="29" customWidth="1"/>
    <col min="19" max="19" width="7.7109375" style="29" customWidth="1"/>
    <col min="20" max="16384" width="9.140625" style="29"/>
  </cols>
  <sheetData>
    <row r="1" spans="1:19" ht="25.5" customHeight="1" x14ac:dyDescent="0.25">
      <c r="A1" s="298" t="s">
        <v>77</v>
      </c>
      <c r="B1" s="298"/>
      <c r="C1" s="298"/>
      <c r="D1" s="298"/>
      <c r="E1" s="298"/>
      <c r="F1" s="298"/>
      <c r="G1" s="298"/>
      <c r="H1" s="298"/>
      <c r="I1" s="298"/>
      <c r="J1" s="298"/>
      <c r="K1" s="298"/>
      <c r="L1" s="298"/>
      <c r="M1" s="298"/>
      <c r="N1" s="298"/>
      <c r="O1" s="28"/>
      <c r="P1" s="28"/>
      <c r="Q1" s="28"/>
      <c r="R1" s="28"/>
      <c r="S1" s="28"/>
    </row>
    <row r="2" spans="1:19" ht="13.5" thickBot="1" x14ac:dyDescent="0.3"/>
    <row r="3" spans="1:19" ht="31.5" customHeight="1" x14ac:dyDescent="0.25">
      <c r="A3" s="299" t="s">
        <v>1</v>
      </c>
      <c r="B3" s="301" t="s">
        <v>2</v>
      </c>
      <c r="C3" s="301" t="s">
        <v>3</v>
      </c>
      <c r="D3" s="301"/>
      <c r="E3" s="301"/>
      <c r="F3" s="301"/>
      <c r="G3" s="301"/>
      <c r="H3" s="301"/>
      <c r="I3" s="301"/>
      <c r="J3" s="301"/>
      <c r="K3" s="301"/>
      <c r="L3" s="301"/>
      <c r="M3" s="301"/>
      <c r="N3" s="92" t="s">
        <v>3</v>
      </c>
    </row>
    <row r="4" spans="1:19" s="32" customFormat="1" ht="34.5" customHeight="1" x14ac:dyDescent="0.25">
      <c r="A4" s="300"/>
      <c r="B4" s="302"/>
      <c r="C4" s="265" t="str">
        <f>'[6]Табела 1'!B2</f>
        <v>Македонија</v>
      </c>
      <c r="D4" s="265" t="str">
        <f>'[6]Табела 1'!C2</f>
        <v>Триглав</v>
      </c>
      <c r="E4" s="265" t="str">
        <f>'[6]Табела 1'!D2</f>
        <v>Сава</v>
      </c>
      <c r="F4" s="265" t="str">
        <f>'[6]Табела 1'!E2</f>
        <v>Евроинс</v>
      </c>
      <c r="G4" s="265" t="str">
        <f>'[6]Табела 1'!F2</f>
        <v>Еуролинк</v>
      </c>
      <c r="H4" s="265" t="str">
        <f>'[6]Табела 1'!G2</f>
        <v>Винер</v>
      </c>
      <c r="I4" s="265" t="str">
        <f>'[6]Табела 1'!H2</f>
        <v>Граве неживот</v>
      </c>
      <c r="J4" s="265" t="str">
        <f>'[6]Табела 1'!I2</f>
        <v>Уника</v>
      </c>
      <c r="K4" s="265" t="str">
        <f>'[6]Табела 1'!J2</f>
        <v>Осигурителна полиса</v>
      </c>
      <c r="L4" s="265" t="str">
        <f>'[6]Табела 1'!K2</f>
        <v>Халк</v>
      </c>
      <c r="M4" s="265" t="str">
        <f>'[6]Табела 1'!L2</f>
        <v>Кроација неживот</v>
      </c>
      <c r="N4" s="98" t="s">
        <v>7</v>
      </c>
    </row>
    <row r="5" spans="1:19" ht="14.25" customHeight="1" x14ac:dyDescent="0.25">
      <c r="A5" s="153">
        <v>1</v>
      </c>
      <c r="B5" s="36" t="str">
        <f>'[6]Табела 1'!A3</f>
        <v>01. Незгода</v>
      </c>
      <c r="C5" s="48">
        <f>'[2]4'!C5</f>
        <v>8256</v>
      </c>
      <c r="D5" s="48">
        <f>'[2]4'!D5</f>
        <v>12380</v>
      </c>
      <c r="E5" s="48">
        <f>'[2]4'!E5</f>
        <v>23436</v>
      </c>
      <c r="F5" s="48">
        <f>'[2]4'!F5</f>
        <v>8051</v>
      </c>
      <c r="G5" s="48">
        <f>'[2]4'!G5</f>
        <v>11801</v>
      </c>
      <c r="H5" s="48">
        <f>'[2]4'!H5</f>
        <v>16720</v>
      </c>
      <c r="I5" s="48">
        <f>'[2]4'!I5</f>
        <v>5418</v>
      </c>
      <c r="J5" s="48">
        <f>'[2]4'!J5</f>
        <v>14064</v>
      </c>
      <c r="K5" s="48">
        <f>'[2]4'!K5</f>
        <v>11849</v>
      </c>
      <c r="L5" s="48">
        <f>'[2]4'!L5</f>
        <v>13269</v>
      </c>
      <c r="M5" s="48">
        <f>'[2]4'!M5</f>
        <v>26012</v>
      </c>
      <c r="N5" s="268">
        <f>'[2]4'!N5</f>
        <v>151256</v>
      </c>
    </row>
    <row r="6" spans="1:19" ht="14.25" customHeight="1" x14ac:dyDescent="0.25">
      <c r="A6" s="153">
        <v>2</v>
      </c>
      <c r="B6" s="36" t="str">
        <f>'[6]Табела 1'!A4</f>
        <v>02. Здравствено</v>
      </c>
      <c r="C6" s="48">
        <f>'[2]4'!C6</f>
        <v>23</v>
      </c>
      <c r="D6" s="48">
        <f>'[2]4'!D6</f>
        <v>3796</v>
      </c>
      <c r="E6" s="48">
        <f>'[2]4'!E6</f>
        <v>1718</v>
      </c>
      <c r="F6" s="48">
        <f>'[2]4'!F6</f>
        <v>880</v>
      </c>
      <c r="G6" s="48">
        <f>'[2]4'!G6</f>
        <v>281</v>
      </c>
      <c r="H6" s="48">
        <f>'[2]4'!H6</f>
        <v>11</v>
      </c>
      <c r="I6" s="48">
        <f>'[2]4'!I6</f>
        <v>0</v>
      </c>
      <c r="J6" s="48">
        <f>'[2]4'!J6</f>
        <v>33</v>
      </c>
      <c r="K6" s="48">
        <f>'[2]4'!K6</f>
        <v>2</v>
      </c>
      <c r="L6" s="48">
        <f>'[2]4'!L6</f>
        <v>563</v>
      </c>
      <c r="M6" s="48">
        <f>'[2]4'!M6</f>
        <v>532</v>
      </c>
      <c r="N6" s="268">
        <f>'[2]4'!N6</f>
        <v>7839</v>
      </c>
    </row>
    <row r="7" spans="1:19" ht="14.25" customHeight="1" x14ac:dyDescent="0.25">
      <c r="A7" s="153">
        <v>3</v>
      </c>
      <c r="B7" s="36" t="str">
        <f>'[6]Табела 1'!A5</f>
        <v>03. Каско моторни возила</v>
      </c>
      <c r="C7" s="48">
        <f>'[2]4'!C7</f>
        <v>599</v>
      </c>
      <c r="D7" s="48">
        <f>'[2]4'!D7</f>
        <v>1726</v>
      </c>
      <c r="E7" s="48">
        <f>'[2]4'!E7</f>
        <v>1821</v>
      </c>
      <c r="F7" s="48">
        <f>'[2]4'!F7</f>
        <v>2214</v>
      </c>
      <c r="G7" s="48">
        <f>'[2]4'!G7</f>
        <v>1033</v>
      </c>
      <c r="H7" s="48">
        <f>'[2]4'!H7</f>
        <v>725</v>
      </c>
      <c r="I7" s="48">
        <f>'[2]4'!I7</f>
        <v>119</v>
      </c>
      <c r="J7" s="48">
        <f>'[2]4'!J7</f>
        <v>864</v>
      </c>
      <c r="K7" s="48">
        <f>'[2]4'!K7</f>
        <v>1474</v>
      </c>
      <c r="L7" s="48">
        <f>'[2]4'!L7</f>
        <v>977</v>
      </c>
      <c r="M7" s="48">
        <f>'[2]4'!M7</f>
        <v>1097</v>
      </c>
      <c r="N7" s="268">
        <f>'[2]4'!N7</f>
        <v>12649</v>
      </c>
    </row>
    <row r="8" spans="1:19" ht="14.25" customHeight="1" x14ac:dyDescent="0.25">
      <c r="A8" s="153">
        <v>4</v>
      </c>
      <c r="B8" s="36" t="str">
        <f>'[6]Табела 1'!A6</f>
        <v>04. Каско шински возила</v>
      </c>
      <c r="C8" s="48">
        <f>'[2]4'!C8</f>
        <v>0</v>
      </c>
      <c r="D8" s="48">
        <f>'[2]4'!D8</f>
        <v>0</v>
      </c>
      <c r="E8" s="48">
        <f>'[2]4'!E8</f>
        <v>0</v>
      </c>
      <c r="F8" s="48">
        <f>'[2]4'!F8</f>
        <v>0</v>
      </c>
      <c r="G8" s="48">
        <f>'[2]4'!G8</f>
        <v>0</v>
      </c>
      <c r="H8" s="48">
        <f>'[2]4'!H8</f>
        <v>0</v>
      </c>
      <c r="I8" s="48">
        <f>'[2]4'!I8</f>
        <v>0</v>
      </c>
      <c r="J8" s="48">
        <f>'[2]4'!J8</f>
        <v>0</v>
      </c>
      <c r="K8" s="48">
        <f>'[2]4'!K8</f>
        <v>0</v>
      </c>
      <c r="L8" s="48">
        <f>'[2]4'!L8</f>
        <v>0</v>
      </c>
      <c r="M8" s="48">
        <f>'[2]4'!M8</f>
        <v>0</v>
      </c>
      <c r="N8" s="268">
        <f>'[2]4'!N8</f>
        <v>0</v>
      </c>
    </row>
    <row r="9" spans="1:19" ht="14.25" customHeight="1" x14ac:dyDescent="0.25">
      <c r="A9" s="153">
        <v>5</v>
      </c>
      <c r="B9" s="36" t="str">
        <f>'[6]Табела 1'!A7</f>
        <v>05. Каско воздухоплови</v>
      </c>
      <c r="C9" s="48">
        <f>'[2]4'!C9</f>
        <v>0</v>
      </c>
      <c r="D9" s="48">
        <f>'[2]4'!D9</f>
        <v>0</v>
      </c>
      <c r="E9" s="48">
        <f>'[2]4'!E9</f>
        <v>0</v>
      </c>
      <c r="F9" s="48">
        <f>'[2]4'!F9</f>
        <v>0</v>
      </c>
      <c r="G9" s="48">
        <f>'[2]4'!G9</f>
        <v>2</v>
      </c>
      <c r="H9" s="48">
        <f>'[2]4'!H9</f>
        <v>1</v>
      </c>
      <c r="I9" s="48">
        <f>'[2]4'!I9</f>
        <v>0</v>
      </c>
      <c r="J9" s="48">
        <f>'[2]4'!J9</f>
        <v>0</v>
      </c>
      <c r="K9" s="48">
        <f>'[2]4'!K9</f>
        <v>7</v>
      </c>
      <c r="L9" s="48">
        <f>'[2]4'!L9</f>
        <v>0</v>
      </c>
      <c r="M9" s="48">
        <f>'[2]4'!M9</f>
        <v>0</v>
      </c>
      <c r="N9" s="268">
        <f>'[2]4'!N9</f>
        <v>10</v>
      </c>
    </row>
    <row r="10" spans="1:19" ht="14.25" customHeight="1" x14ac:dyDescent="0.25">
      <c r="A10" s="153">
        <v>6</v>
      </c>
      <c r="B10" s="36" t="str">
        <f>'[6]Табела 1'!A8</f>
        <v>06. Каско пловни објекти</v>
      </c>
      <c r="C10" s="48">
        <f>'[2]4'!C10</f>
        <v>0</v>
      </c>
      <c r="D10" s="48">
        <f>'[2]4'!D10</f>
        <v>0</v>
      </c>
      <c r="E10" s="48">
        <f>'[2]4'!E10</f>
        <v>0</v>
      </c>
      <c r="F10" s="48">
        <f>'[2]4'!F10</f>
        <v>0</v>
      </c>
      <c r="G10" s="48">
        <f>'[2]4'!G10</f>
        <v>0</v>
      </c>
      <c r="H10" s="48">
        <f>'[2]4'!H10</f>
        <v>0</v>
      </c>
      <c r="I10" s="48">
        <f>'[2]4'!I10</f>
        <v>0</v>
      </c>
      <c r="J10" s="48">
        <f>'[2]4'!J10</f>
        <v>0</v>
      </c>
      <c r="K10" s="48">
        <f>'[2]4'!K10</f>
        <v>1</v>
      </c>
      <c r="L10" s="48">
        <f>'[2]4'!L10</f>
        <v>1</v>
      </c>
      <c r="M10" s="48">
        <f>'[2]4'!M10</f>
        <v>0</v>
      </c>
      <c r="N10" s="268">
        <f>'[2]4'!N10</f>
        <v>2</v>
      </c>
    </row>
    <row r="11" spans="1:19" ht="14.25" customHeight="1" x14ac:dyDescent="0.25">
      <c r="A11" s="153">
        <v>7</v>
      </c>
      <c r="B11" s="36" t="str">
        <f>'[6]Табела 1'!A9</f>
        <v>07. Карго</v>
      </c>
      <c r="C11" s="48">
        <f>'[2]4'!C11</f>
        <v>90</v>
      </c>
      <c r="D11" s="48">
        <f>'[2]4'!D11</f>
        <v>196</v>
      </c>
      <c r="E11" s="48">
        <f>'[2]4'!E11</f>
        <v>38</v>
      </c>
      <c r="F11" s="48">
        <f>'[2]4'!F11</f>
        <v>66</v>
      </c>
      <c r="G11" s="48">
        <f>'[2]4'!G11</f>
        <v>112</v>
      </c>
      <c r="H11" s="48">
        <f>'[2]4'!H11</f>
        <v>34</v>
      </c>
      <c r="I11" s="48">
        <f>'[2]4'!I11</f>
        <v>0</v>
      </c>
      <c r="J11" s="48">
        <f>'[2]4'!J11</f>
        <v>51</v>
      </c>
      <c r="K11" s="48">
        <f>'[2]4'!K11</f>
        <v>52</v>
      </c>
      <c r="L11" s="48">
        <f>'[2]4'!L11</f>
        <v>14</v>
      </c>
      <c r="M11" s="48">
        <f>'[2]4'!M11</f>
        <v>45</v>
      </c>
      <c r="N11" s="268">
        <f>'[2]4'!N11</f>
        <v>698</v>
      </c>
    </row>
    <row r="12" spans="1:19" ht="14.25" customHeight="1" x14ac:dyDescent="0.25">
      <c r="A12" s="153">
        <v>8</v>
      </c>
      <c r="B12" s="36" t="str">
        <f>'[6]Табела 1'!A10</f>
        <v>08. Имот од пожар и др.опасн.</v>
      </c>
      <c r="C12" s="48">
        <f>'[2]4'!C12</f>
        <v>3139</v>
      </c>
      <c r="D12" s="48">
        <f>'[2]4'!D12</f>
        <v>4187</v>
      </c>
      <c r="E12" s="48">
        <f>'[2]4'!E12</f>
        <v>6165</v>
      </c>
      <c r="F12" s="48">
        <f>'[2]4'!F12</f>
        <v>1788</v>
      </c>
      <c r="G12" s="48">
        <f>'[2]4'!G12</f>
        <v>4346</v>
      </c>
      <c r="H12" s="48">
        <f>'[2]4'!H12</f>
        <v>1319</v>
      </c>
      <c r="I12" s="48">
        <f>'[2]4'!I12</f>
        <v>51</v>
      </c>
      <c r="J12" s="48">
        <f>'[2]4'!J12</f>
        <v>1180</v>
      </c>
      <c r="K12" s="48">
        <f>'[2]4'!K12</f>
        <v>1666</v>
      </c>
      <c r="L12" s="48">
        <f>'[2]4'!L12</f>
        <v>1576</v>
      </c>
      <c r="M12" s="48">
        <f>'[2]4'!M12</f>
        <v>4339</v>
      </c>
      <c r="N12" s="268">
        <f>'[2]4'!N12</f>
        <v>29756</v>
      </c>
    </row>
    <row r="13" spans="1:19" ht="14.25" customHeight="1" x14ac:dyDescent="0.25">
      <c r="A13" s="153">
        <v>9</v>
      </c>
      <c r="B13" s="36" t="str">
        <f>'[6]Табела 1'!A11</f>
        <v>09. Имот останато</v>
      </c>
      <c r="C13" s="48">
        <f>'[2]4'!C13</f>
        <v>3418</v>
      </c>
      <c r="D13" s="48">
        <f>'[2]4'!D13</f>
        <v>4739</v>
      </c>
      <c r="E13" s="48">
        <f>'[2]4'!E13</f>
        <v>10147</v>
      </c>
      <c r="F13" s="48">
        <f>'[2]4'!F13</f>
        <v>1010</v>
      </c>
      <c r="G13" s="48">
        <f>'[2]4'!G13</f>
        <v>3780</v>
      </c>
      <c r="H13" s="48">
        <f>'[2]4'!H13</f>
        <v>1458</v>
      </c>
      <c r="I13" s="48">
        <f>'[2]4'!I13</f>
        <v>28</v>
      </c>
      <c r="J13" s="48">
        <f>'[2]4'!J13</f>
        <v>612</v>
      </c>
      <c r="K13" s="48">
        <f>'[2]4'!K13</f>
        <v>820</v>
      </c>
      <c r="L13" s="48">
        <f>'[2]4'!L13</f>
        <v>623</v>
      </c>
      <c r="M13" s="48">
        <f>'[2]4'!M13</f>
        <v>1994</v>
      </c>
      <c r="N13" s="268">
        <f>'[2]4'!N13</f>
        <v>28629</v>
      </c>
    </row>
    <row r="14" spans="1:19" ht="14.25" customHeight="1" x14ac:dyDescent="0.25">
      <c r="A14" s="153">
        <v>10</v>
      </c>
      <c r="B14" s="36" t="str">
        <f>'[6]Табела 1'!A15</f>
        <v>10. АО (вкупно)</v>
      </c>
      <c r="C14" s="48">
        <f>'[2]4'!C14</f>
        <v>10133</v>
      </c>
      <c r="D14" s="48">
        <f>'[2]4'!D14</f>
        <v>18491</v>
      </c>
      <c r="E14" s="48">
        <f>'[2]4'!E14</f>
        <v>15766</v>
      </c>
      <c r="F14" s="48">
        <f>'[2]4'!F14</f>
        <v>15123</v>
      </c>
      <c r="G14" s="48">
        <f>'[2]4'!G14</f>
        <v>14761</v>
      </c>
      <c r="H14" s="48">
        <f>'[2]4'!H14</f>
        <v>22720</v>
      </c>
      <c r="I14" s="48">
        <f>'[2]4'!I14</f>
        <v>8186</v>
      </c>
      <c r="J14" s="48">
        <f>'[2]4'!J14</f>
        <v>24272</v>
      </c>
      <c r="K14" s="48">
        <f>'[2]4'!K14</f>
        <v>16609</v>
      </c>
      <c r="L14" s="48">
        <f>'[2]4'!L14</f>
        <v>13160</v>
      </c>
      <c r="M14" s="48">
        <f>'[2]4'!M14</f>
        <v>16623</v>
      </c>
      <c r="N14" s="268">
        <f>'[2]4'!N14</f>
        <v>175844</v>
      </c>
    </row>
    <row r="15" spans="1:19" ht="14.25" customHeight="1" x14ac:dyDescent="0.25">
      <c r="A15" s="153">
        <v>11</v>
      </c>
      <c r="B15" s="36" t="str">
        <f>'[6]Табела 1'!A19</f>
        <v>11. Одговорност воздухоплови</v>
      </c>
      <c r="C15" s="48">
        <f>'[2]4'!C15</f>
        <v>0</v>
      </c>
      <c r="D15" s="48">
        <f>'[2]4'!D15</f>
        <v>0</v>
      </c>
      <c r="E15" s="48">
        <f>'[2]4'!E15</f>
        <v>0</v>
      </c>
      <c r="F15" s="48">
        <f>'[2]4'!F15</f>
        <v>0</v>
      </c>
      <c r="G15" s="48">
        <f>'[2]4'!G15</f>
        <v>1</v>
      </c>
      <c r="H15" s="48">
        <f>'[2]4'!H15</f>
        <v>1</v>
      </c>
      <c r="I15" s="48">
        <f>'[2]4'!I15</f>
        <v>0</v>
      </c>
      <c r="J15" s="48">
        <f>'[2]4'!J15</f>
        <v>0</v>
      </c>
      <c r="K15" s="48">
        <f>'[2]4'!K15</f>
        <v>13</v>
      </c>
      <c r="L15" s="48">
        <f>'[2]4'!L15</f>
        <v>0</v>
      </c>
      <c r="M15" s="48">
        <f>'[2]4'!M15</f>
        <v>0</v>
      </c>
      <c r="N15" s="268">
        <f>'[2]4'!N15</f>
        <v>15</v>
      </c>
    </row>
    <row r="16" spans="1:19" ht="14.25" customHeight="1" x14ac:dyDescent="0.25">
      <c r="A16" s="153">
        <v>12</v>
      </c>
      <c r="B16" s="36" t="str">
        <f>'[6]Табела 1'!A20</f>
        <v>12. Одговорност пловни објекти</v>
      </c>
      <c r="C16" s="48">
        <f>'[2]4'!C16</f>
        <v>1</v>
      </c>
      <c r="D16" s="48">
        <f>'[2]4'!D16</f>
        <v>0</v>
      </c>
      <c r="E16" s="48">
        <f>'[2]4'!E16</f>
        <v>13</v>
      </c>
      <c r="F16" s="48">
        <f>'[2]4'!F16</f>
        <v>2</v>
      </c>
      <c r="G16" s="48">
        <f>'[2]4'!G16</f>
        <v>5</v>
      </c>
      <c r="H16" s="48">
        <f>'[2]4'!H16</f>
        <v>4</v>
      </c>
      <c r="I16" s="48">
        <f>'[2]4'!I16</f>
        <v>0</v>
      </c>
      <c r="J16" s="48">
        <f>'[2]4'!J16</f>
        <v>2</v>
      </c>
      <c r="K16" s="48">
        <f>'[2]4'!K16</f>
        <v>8</v>
      </c>
      <c r="L16" s="48">
        <f>'[2]4'!L16</f>
        <v>4</v>
      </c>
      <c r="M16" s="48">
        <f>'[2]4'!M16</f>
        <v>0</v>
      </c>
      <c r="N16" s="268">
        <f>'[2]4'!N16</f>
        <v>39</v>
      </c>
    </row>
    <row r="17" spans="1:16" ht="14.25" customHeight="1" x14ac:dyDescent="0.25">
      <c r="A17" s="153">
        <v>13</v>
      </c>
      <c r="B17" s="36" t="str">
        <f>'[6]Табела 1'!A21</f>
        <v>13. Општа одговорност</v>
      </c>
      <c r="C17" s="48">
        <f>'[2]4'!C17</f>
        <v>1085</v>
      </c>
      <c r="D17" s="48">
        <f>'[2]4'!D17</f>
        <v>1545</v>
      </c>
      <c r="E17" s="48">
        <f>'[2]4'!E17</f>
        <v>3918</v>
      </c>
      <c r="F17" s="48">
        <f>'[2]4'!F17</f>
        <v>425</v>
      </c>
      <c r="G17" s="48">
        <f>'[2]4'!G17</f>
        <v>3941</v>
      </c>
      <c r="H17" s="48">
        <f>'[2]4'!H17</f>
        <v>798</v>
      </c>
      <c r="I17" s="48">
        <f>'[2]4'!I17</f>
        <v>0</v>
      </c>
      <c r="J17" s="48">
        <f>'[2]4'!J17</f>
        <v>392</v>
      </c>
      <c r="K17" s="48">
        <f>'[2]4'!K17</f>
        <v>1037</v>
      </c>
      <c r="L17" s="48">
        <f>'[2]4'!L17</f>
        <v>123</v>
      </c>
      <c r="M17" s="48">
        <f>'[2]4'!M17</f>
        <v>1792</v>
      </c>
      <c r="N17" s="268">
        <f>'[2]4'!N17</f>
        <v>15056</v>
      </c>
    </row>
    <row r="18" spans="1:16" ht="14.25" customHeight="1" x14ac:dyDescent="0.25">
      <c r="A18" s="153">
        <v>14</v>
      </c>
      <c r="B18" s="36" t="str">
        <f>'[6]Табела 1'!A22</f>
        <v xml:space="preserve">14. Кредити </v>
      </c>
      <c r="C18" s="48">
        <f>'[2]4'!C18</f>
        <v>1</v>
      </c>
      <c r="D18" s="48">
        <f>'[2]4'!D18</f>
        <v>814</v>
      </c>
      <c r="E18" s="48">
        <f>'[2]4'!E18</f>
        <v>4</v>
      </c>
      <c r="F18" s="48">
        <f>'[2]4'!F18</f>
        <v>2</v>
      </c>
      <c r="G18" s="48">
        <f>'[2]4'!G18</f>
        <v>0</v>
      </c>
      <c r="H18" s="48">
        <f>'[2]4'!H18</f>
        <v>0</v>
      </c>
      <c r="I18" s="48">
        <f>'[2]4'!I18</f>
        <v>0</v>
      </c>
      <c r="J18" s="48">
        <f>'[2]4'!J18</f>
        <v>0</v>
      </c>
      <c r="K18" s="48">
        <f>'[2]4'!K18</f>
        <v>0</v>
      </c>
      <c r="L18" s="48">
        <f>'[2]4'!L18</f>
        <v>0</v>
      </c>
      <c r="M18" s="48">
        <f>'[2]4'!M18</f>
        <v>174</v>
      </c>
      <c r="N18" s="268">
        <f>'[2]4'!N18</f>
        <v>995</v>
      </c>
    </row>
    <row r="19" spans="1:16" ht="14.25" customHeight="1" x14ac:dyDescent="0.25">
      <c r="A19" s="153">
        <v>15</v>
      </c>
      <c r="B19" s="36" t="str">
        <f>'[6]Табела 1'!A23</f>
        <v>15. Гаранции</v>
      </c>
      <c r="C19" s="48">
        <f>'[2]4'!C19</f>
        <v>0</v>
      </c>
      <c r="D19" s="48">
        <f>'[2]4'!D19</f>
        <v>1</v>
      </c>
      <c r="E19" s="48">
        <f>'[2]4'!E19</f>
        <v>2</v>
      </c>
      <c r="F19" s="48">
        <f>'[2]4'!F19</f>
        <v>0</v>
      </c>
      <c r="G19" s="48">
        <f>'[2]4'!G19</f>
        <v>2</v>
      </c>
      <c r="H19" s="48">
        <f>'[2]4'!H19</f>
        <v>0</v>
      </c>
      <c r="I19" s="48">
        <f>'[2]4'!I19</f>
        <v>0</v>
      </c>
      <c r="J19" s="48">
        <f>'[2]4'!J19</f>
        <v>0</v>
      </c>
      <c r="K19" s="48">
        <f>'[2]4'!K19</f>
        <v>8</v>
      </c>
      <c r="L19" s="48">
        <f>'[2]4'!L19</f>
        <v>10</v>
      </c>
      <c r="M19" s="48">
        <f>'[2]4'!M19</f>
        <v>0</v>
      </c>
      <c r="N19" s="268">
        <f>'[2]4'!N19</f>
        <v>23</v>
      </c>
    </row>
    <row r="20" spans="1:16" ht="14.25" customHeight="1" x14ac:dyDescent="0.25">
      <c r="A20" s="153">
        <v>16</v>
      </c>
      <c r="B20" s="36" t="str">
        <f>'[6]Табела 1'!A24</f>
        <v>16. Финансиски загуби</v>
      </c>
      <c r="C20" s="48">
        <f>'[2]4'!C20</f>
        <v>8</v>
      </c>
      <c r="D20" s="48">
        <f>'[2]4'!D20</f>
        <v>15</v>
      </c>
      <c r="E20" s="48">
        <f>'[2]4'!E20</f>
        <v>46</v>
      </c>
      <c r="F20" s="48">
        <f>'[2]4'!F20</f>
        <v>0</v>
      </c>
      <c r="G20" s="48">
        <f>'[2]4'!G20</f>
        <v>316</v>
      </c>
      <c r="H20" s="48">
        <f>'[2]4'!H20</f>
        <v>0</v>
      </c>
      <c r="I20" s="48">
        <f>'[2]4'!I20</f>
        <v>0</v>
      </c>
      <c r="J20" s="48">
        <f>'[2]4'!J20</f>
        <v>9</v>
      </c>
      <c r="K20" s="48">
        <f>'[2]4'!K20</f>
        <v>0</v>
      </c>
      <c r="L20" s="48">
        <f>'[2]4'!L20</f>
        <v>1</v>
      </c>
      <c r="M20" s="48">
        <f>'[2]4'!M20</f>
        <v>1</v>
      </c>
      <c r="N20" s="268">
        <f>'[2]4'!N20</f>
        <v>396</v>
      </c>
    </row>
    <row r="21" spans="1:16" ht="14.25" customHeight="1" x14ac:dyDescent="0.25">
      <c r="A21" s="153">
        <v>17</v>
      </c>
      <c r="B21" s="36" t="str">
        <f>'[6]Табела 1'!A25</f>
        <v>17. Правна заштита</v>
      </c>
      <c r="C21" s="48">
        <f>'[2]4'!C21</f>
        <v>0</v>
      </c>
      <c r="D21" s="48">
        <f>'[2]4'!D21</f>
        <v>0</v>
      </c>
      <c r="E21" s="48">
        <f>'[2]4'!E21</f>
        <v>0</v>
      </c>
      <c r="F21" s="48">
        <f>'[2]4'!F21</f>
        <v>0</v>
      </c>
      <c r="G21" s="48">
        <f>'[2]4'!G21</f>
        <v>0</v>
      </c>
      <c r="H21" s="48">
        <f>'[2]4'!H21</f>
        <v>0</v>
      </c>
      <c r="I21" s="48">
        <f>'[2]4'!I21</f>
        <v>0</v>
      </c>
      <c r="J21" s="48">
        <f>'[2]4'!J21</f>
        <v>0</v>
      </c>
      <c r="K21" s="48">
        <f>'[2]4'!K21</f>
        <v>0</v>
      </c>
      <c r="L21" s="48">
        <f>'[2]4'!L21</f>
        <v>0</v>
      </c>
      <c r="M21" s="48">
        <f>'[2]4'!M21</f>
        <v>0</v>
      </c>
      <c r="N21" s="268">
        <f>'[2]4'!N21</f>
        <v>0</v>
      </c>
    </row>
    <row r="22" spans="1:16" ht="14.25" customHeight="1" x14ac:dyDescent="0.25">
      <c r="A22" s="153">
        <v>18</v>
      </c>
      <c r="B22" s="36" t="str">
        <f>'[6]Табела 1'!A26</f>
        <v>18. Туристичка помош</v>
      </c>
      <c r="C22" s="48">
        <f>'[2]4'!C22</f>
        <v>1103</v>
      </c>
      <c r="D22" s="48">
        <f>'[2]4'!D22</f>
        <v>10248</v>
      </c>
      <c r="E22" s="48">
        <f>'[2]4'!E22</f>
        <v>6478</v>
      </c>
      <c r="F22" s="48">
        <f>'[2]4'!F22</f>
        <v>1283</v>
      </c>
      <c r="G22" s="48">
        <f>'[2]4'!G22</f>
        <v>10284</v>
      </c>
      <c r="H22" s="48">
        <f>'[2]4'!H22</f>
        <v>1665</v>
      </c>
      <c r="I22" s="48">
        <f>'[2]4'!I22</f>
        <v>172</v>
      </c>
      <c r="J22" s="48">
        <f>'[2]4'!J22</f>
        <v>3331</v>
      </c>
      <c r="K22" s="48">
        <f>'[2]4'!K22</f>
        <v>2645</v>
      </c>
      <c r="L22" s="48">
        <f>'[2]4'!L22</f>
        <v>2501</v>
      </c>
      <c r="M22" s="48">
        <f>'[2]4'!M22</f>
        <v>3200</v>
      </c>
      <c r="N22" s="268">
        <f>'[2]4'!N22</f>
        <v>42910</v>
      </c>
    </row>
    <row r="23" spans="1:16" ht="14.25" customHeight="1" thickBot="1" x14ac:dyDescent="0.3">
      <c r="A23" s="100"/>
      <c r="B23" s="101" t="s">
        <v>7</v>
      </c>
      <c r="C23" s="269">
        <f>'[2]4'!C23</f>
        <v>15821</v>
      </c>
      <c r="D23" s="269">
        <f>'[2]4'!D23</f>
        <v>40671</v>
      </c>
      <c r="E23" s="269">
        <f>'[2]4'!E23</f>
        <v>41362</v>
      </c>
      <c r="F23" s="269">
        <f>'[2]4'!F23</f>
        <v>21739</v>
      </c>
      <c r="G23" s="269">
        <f>'[2]4'!G23</f>
        <v>33278</v>
      </c>
      <c r="H23" s="269">
        <f>'[2]4'!H23</f>
        <v>27156</v>
      </c>
      <c r="I23" s="269">
        <f>'[2]4'!I23</f>
        <v>8584</v>
      </c>
      <c r="J23" s="269">
        <f>'[2]4'!J23</f>
        <v>30716</v>
      </c>
      <c r="K23" s="269">
        <f>'[2]4'!K23</f>
        <v>22995</v>
      </c>
      <c r="L23" s="269">
        <f>'[2]4'!L23</f>
        <v>24139</v>
      </c>
      <c r="M23" s="269">
        <f>'[2]4'!M23</f>
        <v>40552</v>
      </c>
      <c r="N23" s="270">
        <f>'[2]4'!N23</f>
        <v>307013</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29" t="s">
        <v>83</v>
      </c>
    </row>
    <row r="26" spans="1:16" ht="30.75" customHeight="1" x14ac:dyDescent="0.25">
      <c r="A26" s="299" t="s">
        <v>1</v>
      </c>
      <c r="B26" s="301" t="s">
        <v>2</v>
      </c>
      <c r="C26" s="311" t="s">
        <v>23</v>
      </c>
      <c r="D26" s="312"/>
      <c r="E26" s="312"/>
      <c r="F26" s="312"/>
      <c r="G26" s="313"/>
      <c r="H26" s="309" t="s">
        <v>7</v>
      </c>
    </row>
    <row r="27" spans="1:16" ht="31.5" customHeight="1" x14ac:dyDescent="0.25">
      <c r="A27" s="300"/>
      <c r="B27" s="302"/>
      <c r="C27" s="222" t="str">
        <f>'[6]Табела 1'!B29</f>
        <v>Кроациа живот</v>
      </c>
      <c r="D27" s="222" t="str">
        <f>'[6]Табела 1'!C29</f>
        <v>Граве</v>
      </c>
      <c r="E27" s="222" t="str">
        <f>'[6]Табела 1'!D29</f>
        <v>Винер живот</v>
      </c>
      <c r="F27" s="222" t="str">
        <f>'[6]Табела 1'!E29</f>
        <v>Уника живот</v>
      </c>
      <c r="G27" s="222" t="str">
        <f>'[6]Табела 1'!G29</f>
        <v>Триглав  Живот</v>
      </c>
      <c r="H27" s="310"/>
      <c r="K27" s="119"/>
      <c r="L27" s="119"/>
      <c r="M27" s="124"/>
      <c r="N27" s="124"/>
    </row>
    <row r="28" spans="1:16" ht="21" customHeight="1" x14ac:dyDescent="0.2">
      <c r="A28" s="99">
        <v>19</v>
      </c>
      <c r="B28" s="41" t="str">
        <f>'[6]Табела 1'!A30</f>
        <v>19. Живот</v>
      </c>
      <c r="C28" s="135">
        <f>'[6]Табела 1'!B30</f>
        <v>984</v>
      </c>
      <c r="D28" s="135">
        <f>'[6]Табела 1'!C30</f>
        <v>210</v>
      </c>
      <c r="E28" s="135">
        <f>'[6]Табела 1'!D30</f>
        <v>654</v>
      </c>
      <c r="F28" s="135">
        <f>'[6]Табела 1'!E30</f>
        <v>3125</v>
      </c>
      <c r="G28" s="135">
        <f>'[6]Табела 1'!G30</f>
        <v>8259</v>
      </c>
      <c r="H28" s="198">
        <f>'[6]Табела 1'!H30</f>
        <v>13232</v>
      </c>
      <c r="I28" s="29" t="s">
        <v>83</v>
      </c>
    </row>
    <row r="29" spans="1:16" ht="21" customHeight="1" x14ac:dyDescent="0.2">
      <c r="A29" s="142">
        <v>20</v>
      </c>
      <c r="B29" s="145" t="str">
        <f>'[6]Табела 1'!A34</f>
        <v>20. Брак или породување</v>
      </c>
      <c r="C29" s="135">
        <f>'[6]Табела 1'!B34</f>
        <v>0</v>
      </c>
      <c r="D29" s="135">
        <f>'[6]Табела 1'!C34</f>
        <v>0</v>
      </c>
      <c r="E29" s="135">
        <f>'[6]Табела 1'!D34</f>
        <v>0</v>
      </c>
      <c r="F29" s="135">
        <f>'[6]Табела 1'!E34</f>
        <v>0</v>
      </c>
      <c r="G29" s="135">
        <f>'[6]Табела 1'!G34</f>
        <v>0</v>
      </c>
      <c r="H29" s="198">
        <f>'[6]Табела 1'!H34</f>
        <v>0</v>
      </c>
    </row>
    <row r="30" spans="1:16" ht="40.5" customHeight="1" thickBot="1" x14ac:dyDescent="0.25">
      <c r="A30" s="123">
        <v>21</v>
      </c>
      <c r="B30" s="118" t="str">
        <f>'[6]Табела 1'!A35</f>
        <v>21. Осигурување на живот кога инвестициониот ризик е на товар на осигуреникот</v>
      </c>
      <c r="C30" s="135">
        <f>'[6]Табела 1'!B35</f>
        <v>174</v>
      </c>
      <c r="D30" s="135">
        <f>'[6]Табела 1'!C35</f>
        <v>106</v>
      </c>
      <c r="E30" s="135">
        <f>'[6]Табела 1'!D35</f>
        <v>254</v>
      </c>
      <c r="F30" s="135">
        <f>'[6]Табела 1'!E35</f>
        <v>102</v>
      </c>
      <c r="G30" s="135">
        <f>'[6]Табела 1'!G35</f>
        <v>21</v>
      </c>
      <c r="H30" s="198">
        <f>'[6]Табела 1'!H35</f>
        <v>657</v>
      </c>
      <c r="J30" s="29" t="s">
        <v>83</v>
      </c>
    </row>
    <row r="31" spans="1:16" ht="21" customHeight="1" thickBot="1" x14ac:dyDescent="0.3">
      <c r="A31" s="100"/>
      <c r="B31" s="101" t="s">
        <v>7</v>
      </c>
      <c r="C31" s="185">
        <f>'[6]Табела 1'!B40</f>
        <v>1158</v>
      </c>
      <c r="D31" s="185">
        <f>'[6]Табела 1'!C40</f>
        <v>316</v>
      </c>
      <c r="E31" s="185">
        <f>'[6]Табела 1'!D40</f>
        <v>908</v>
      </c>
      <c r="F31" s="185">
        <f>'[6]Табела 1'!E40</f>
        <v>3227</v>
      </c>
      <c r="G31" s="185">
        <f>'[6]Табела 1'!G40</f>
        <v>8280</v>
      </c>
      <c r="H31" s="187">
        <f>'[6]Табела 1'!H40</f>
        <v>13889</v>
      </c>
      <c r="K31" s="306" t="s">
        <v>24</v>
      </c>
      <c r="L31" s="307"/>
      <c r="M31" s="304">
        <f>N23+H31</f>
        <v>320902</v>
      </c>
      <c r="N31" s="305"/>
    </row>
    <row r="32" spans="1:16" ht="24" customHeight="1" x14ac:dyDescent="0.25">
      <c r="I32" s="170"/>
      <c r="J32" s="170"/>
      <c r="K32" s="170"/>
      <c r="L32" s="170"/>
      <c r="M32" s="170"/>
      <c r="N32" s="170"/>
    </row>
    <row r="33" spans="1:14" ht="66.75" customHeight="1" x14ac:dyDescent="0.25">
      <c r="A33" s="308" t="s">
        <v>85</v>
      </c>
      <c r="B33" s="308"/>
      <c r="C33" s="308"/>
      <c r="D33" s="308"/>
      <c r="E33" s="308"/>
      <c r="F33" s="308"/>
      <c r="G33" s="308"/>
      <c r="H33" s="308"/>
      <c r="I33" s="308"/>
      <c r="J33" s="308"/>
      <c r="K33" s="308"/>
      <c r="L33" s="308"/>
      <c r="M33" s="308"/>
      <c r="N33" s="308"/>
    </row>
    <row r="34" spans="1:14" ht="62.25" customHeight="1" x14ac:dyDescent="0.25">
      <c r="A34" s="303"/>
      <c r="B34" s="303"/>
      <c r="C34" s="303"/>
      <c r="D34" s="303"/>
      <c r="E34" s="303"/>
      <c r="F34" s="303"/>
      <c r="G34" s="303"/>
      <c r="H34" s="303"/>
      <c r="I34" s="173"/>
      <c r="J34" s="173"/>
    </row>
    <row r="35" spans="1:14" ht="69.75" customHeight="1" x14ac:dyDescent="0.25">
      <c r="I35" s="172"/>
      <c r="J35" s="172"/>
      <c r="K35" s="171"/>
    </row>
    <row r="37" spans="1:14" ht="12.75" customHeight="1" x14ac:dyDescent="0.25">
      <c r="A37" s="147"/>
      <c r="B37" s="147"/>
      <c r="C37" s="147"/>
      <c r="D37" s="147"/>
      <c r="E37" s="147"/>
      <c r="F37" s="147"/>
      <c r="G37" s="147"/>
      <c r="H37" s="147"/>
      <c r="I37" s="147"/>
      <c r="J37" s="147"/>
      <c r="K37" s="147"/>
      <c r="L37" s="147"/>
      <c r="M37" s="147"/>
      <c r="N37" s="147"/>
    </row>
    <row r="38" spans="1:14" ht="12.75" customHeight="1" x14ac:dyDescent="0.25">
      <c r="A38" s="147"/>
      <c r="B38" s="147"/>
      <c r="C38" s="147"/>
      <c r="D38" s="147"/>
      <c r="E38" s="147"/>
      <c r="F38" s="147"/>
      <c r="G38" s="147"/>
      <c r="H38" s="147"/>
      <c r="I38" s="147"/>
      <c r="J38" s="147"/>
      <c r="K38" s="147"/>
      <c r="L38" s="147"/>
      <c r="M38" s="147"/>
      <c r="N38" s="147"/>
    </row>
    <row r="39" spans="1:14" ht="12.75" customHeight="1" x14ac:dyDescent="0.25">
      <c r="A39" s="147"/>
      <c r="B39" s="147"/>
      <c r="C39" s="147"/>
      <c r="D39" s="147"/>
      <c r="E39" s="147"/>
      <c r="F39" s="147"/>
      <c r="G39" s="147"/>
      <c r="H39" s="147"/>
      <c r="I39" s="147"/>
      <c r="J39" s="147"/>
      <c r="K39" s="147"/>
      <c r="L39" s="147"/>
      <c r="M39" s="147"/>
      <c r="N39" s="147"/>
    </row>
    <row r="40" spans="1:14" ht="15" x14ac:dyDescent="0.25">
      <c r="A40" s="147"/>
      <c r="B40" s="147"/>
      <c r="C40" s="147"/>
      <c r="D40" s="147"/>
      <c r="E40" s="147"/>
      <c r="F40" s="147"/>
      <c r="G40" s="147"/>
      <c r="H40" s="147"/>
    </row>
    <row r="41" spans="1:14" ht="15" x14ac:dyDescent="0.25">
      <c r="A41" s="147"/>
      <c r="B41" s="147"/>
      <c r="C41" s="147"/>
      <c r="D41" s="147"/>
      <c r="E41" s="147"/>
      <c r="F41" s="147"/>
      <c r="G41" s="147"/>
      <c r="H41" s="147"/>
    </row>
  </sheetData>
  <mergeCells count="12">
    <mergeCell ref="A1:N1"/>
    <mergeCell ref="A3:A4"/>
    <mergeCell ref="B3:B4"/>
    <mergeCell ref="C3:M3"/>
    <mergeCell ref="A34:H34"/>
    <mergeCell ref="M31:N31"/>
    <mergeCell ref="K31:L31"/>
    <mergeCell ref="A33:N33"/>
    <mergeCell ref="A26:A27"/>
    <mergeCell ref="B26:B27"/>
    <mergeCell ref="H26:H27"/>
    <mergeCell ref="C26:G26"/>
  </mergeCells>
  <printOptions horizontalCentered="1"/>
  <pageMargins left="0" right="0" top="0" bottom="0" header="0.31496062992125984" footer="0.31496062992125984"/>
  <pageSetup paperSize="9" scale="84"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F30" sqref="F30"/>
    </sheetView>
  </sheetViews>
  <sheetFormatPr defaultColWidth="9.140625" defaultRowHeight="12.75" x14ac:dyDescent="0.25"/>
  <cols>
    <col min="1" max="1" width="4.5703125" style="29" customWidth="1"/>
    <col min="2" max="2" width="29.5703125" style="29" customWidth="1"/>
    <col min="3" max="14" width="12.28515625" style="29" customWidth="1"/>
    <col min="15" max="15" width="9" style="29" customWidth="1"/>
    <col min="16" max="16" width="9.28515625" style="29" customWidth="1"/>
    <col min="17" max="17" width="7.28515625" style="29" customWidth="1"/>
    <col min="18" max="18" width="7.5703125" style="29" customWidth="1"/>
    <col min="19" max="19" width="7.7109375" style="29" customWidth="1"/>
    <col min="20" max="16384" width="9.140625" style="29"/>
  </cols>
  <sheetData>
    <row r="1" spans="1:14" ht="18.75" x14ac:dyDescent="0.25">
      <c r="A1" s="288" t="s">
        <v>95</v>
      </c>
      <c r="B1" s="288"/>
      <c r="C1" s="288"/>
      <c r="D1" s="288"/>
      <c r="E1" s="288"/>
      <c r="F1" s="288"/>
      <c r="G1" s="288"/>
      <c r="H1" s="288"/>
      <c r="I1" s="288"/>
      <c r="J1" s="288"/>
      <c r="K1" s="288"/>
      <c r="L1" s="288"/>
      <c r="M1" s="288"/>
      <c r="N1" s="288"/>
    </row>
    <row r="2" spans="1:14" ht="13.5" thickBot="1" x14ac:dyDescent="0.3">
      <c r="N2" s="45" t="s">
        <v>0</v>
      </c>
    </row>
    <row r="3" spans="1:14" ht="17.25" customHeight="1" x14ac:dyDescent="0.25">
      <c r="A3" s="281" t="s">
        <v>1</v>
      </c>
      <c r="B3" s="283" t="s">
        <v>2</v>
      </c>
      <c r="C3" s="283" t="s">
        <v>3</v>
      </c>
      <c r="D3" s="283"/>
      <c r="E3" s="283"/>
      <c r="F3" s="283"/>
      <c r="G3" s="283"/>
      <c r="H3" s="283"/>
      <c r="I3" s="283"/>
      <c r="J3" s="283"/>
      <c r="K3" s="283"/>
      <c r="L3" s="283"/>
      <c r="M3" s="283"/>
      <c r="N3" s="31" t="s">
        <v>3</v>
      </c>
    </row>
    <row r="4" spans="1:14" ht="22.5" customHeight="1" x14ac:dyDescent="0.25">
      <c r="A4" s="282"/>
      <c r="B4" s="284"/>
      <c r="C4" s="33" t="str">
        <f>'[7]Табела 1'!B2</f>
        <v>Македонија</v>
      </c>
      <c r="D4" s="151" t="str">
        <f>'[7]Табела 1'!C2</f>
        <v>Триглав</v>
      </c>
      <c r="E4" s="151" t="str">
        <f>'[7]Табела 1'!D2</f>
        <v>Сава</v>
      </c>
      <c r="F4" s="151" t="str">
        <f>'[7]Табела 1'!E2</f>
        <v>Евроинс</v>
      </c>
      <c r="G4" s="151" t="str">
        <f>'[7]Табела 1'!F2</f>
        <v>Еуролинк</v>
      </c>
      <c r="H4" s="151" t="str">
        <f>'[7]Табела 1'!G2</f>
        <v>Винер</v>
      </c>
      <c r="I4" s="151" t="str">
        <f>'[7]Табела 1'!H2</f>
        <v>Граве неживот</v>
      </c>
      <c r="J4" s="151" t="str">
        <f>'[7]Табела 1'!I2</f>
        <v>Уника</v>
      </c>
      <c r="K4" s="151" t="str">
        <f>'[7]Табела 1'!J2</f>
        <v>Осигурителна полиса</v>
      </c>
      <c r="L4" s="151" t="str">
        <f>'[7]Табела 1'!K2</f>
        <v>Халк</v>
      </c>
      <c r="M4" s="151" t="str">
        <f>'[7]Табела 1'!L2</f>
        <v>Кроација неживот</v>
      </c>
      <c r="N4" s="34" t="s">
        <v>7</v>
      </c>
    </row>
    <row r="5" spans="1:14" x14ac:dyDescent="0.25">
      <c r="A5" s="64">
        <v>1</v>
      </c>
      <c r="B5" s="36" t="str">
        <f>'[7]Табела 1'!A3</f>
        <v>01. Незгода</v>
      </c>
      <c r="C5" s="48">
        <f>'[7]Табела 1'!B3</f>
        <v>7038</v>
      </c>
      <c r="D5" s="48">
        <f>'[7]Табела 1'!C3</f>
        <v>11821</v>
      </c>
      <c r="E5" s="48">
        <f>'[7]Табела 1'!D3</f>
        <v>4056</v>
      </c>
      <c r="F5" s="48">
        <f>'[7]Табела 1'!E3</f>
        <v>1977</v>
      </c>
      <c r="G5" s="48">
        <f>'[7]Табела 1'!F3</f>
        <v>14290</v>
      </c>
      <c r="H5" s="48">
        <f>'[7]Табела 1'!G3</f>
        <v>4673</v>
      </c>
      <c r="I5" s="48">
        <f>'[7]Табела 1'!H3</f>
        <v>507</v>
      </c>
      <c r="J5" s="48">
        <f>'[7]Табела 1'!I3</f>
        <v>7500</v>
      </c>
      <c r="K5" s="48">
        <f>'[7]Табела 1'!J3</f>
        <v>3158</v>
      </c>
      <c r="L5" s="48">
        <f>'[7]Табела 1'!K3</f>
        <v>10336</v>
      </c>
      <c r="M5" s="48">
        <f>'[7]Табела 1'!L3</f>
        <v>6532</v>
      </c>
      <c r="N5" s="192">
        <f>'[7]Табела 1'!M3</f>
        <v>71888</v>
      </c>
    </row>
    <row r="6" spans="1:14" x14ac:dyDescent="0.25">
      <c r="A6" s="64">
        <v>2</v>
      </c>
      <c r="B6" s="36" t="str">
        <f>'[7]Табела 1'!A4</f>
        <v>02. Здравствено</v>
      </c>
      <c r="C6" s="48">
        <f>'[7]Табела 1'!B4</f>
        <v>1171</v>
      </c>
      <c r="D6" s="48">
        <f>'[7]Табела 1'!C4</f>
        <v>24531</v>
      </c>
      <c r="E6" s="48">
        <f>'[7]Табела 1'!D4</f>
        <v>6986</v>
      </c>
      <c r="F6" s="48">
        <f>'[7]Табела 1'!E4</f>
        <v>2628</v>
      </c>
      <c r="G6" s="48">
        <f>'[7]Табела 1'!F4</f>
        <v>17097</v>
      </c>
      <c r="H6" s="48">
        <f>'[7]Табела 1'!G4</f>
        <v>177</v>
      </c>
      <c r="I6" s="48">
        <f>'[7]Табела 1'!H4</f>
        <v>0</v>
      </c>
      <c r="J6" s="48">
        <f>'[7]Табела 1'!I4</f>
        <v>2741</v>
      </c>
      <c r="K6" s="48">
        <f>'[7]Табела 1'!J4</f>
        <v>0</v>
      </c>
      <c r="L6" s="48">
        <f>'[7]Табела 1'!K4</f>
        <v>11172</v>
      </c>
      <c r="M6" s="48">
        <f>'[7]Табела 1'!L4</f>
        <v>18018</v>
      </c>
      <c r="N6" s="192">
        <f>'[7]Табела 1'!M4</f>
        <v>84521</v>
      </c>
    </row>
    <row r="7" spans="1:14" x14ac:dyDescent="0.25">
      <c r="A7" s="64">
        <v>3</v>
      </c>
      <c r="B7" s="36" t="str">
        <f>'[7]Табела 1'!A5</f>
        <v>03. Каско моторни возила</v>
      </c>
      <c r="C7" s="48">
        <f>'[7]Табела 1'!B5</f>
        <v>8794</v>
      </c>
      <c r="D7" s="48">
        <f>'[7]Табела 1'!C5</f>
        <v>25976</v>
      </c>
      <c r="E7" s="48">
        <f>'[7]Табела 1'!D5</f>
        <v>19768</v>
      </c>
      <c r="F7" s="48">
        <f>'[7]Табела 1'!E5</f>
        <v>5657</v>
      </c>
      <c r="G7" s="48">
        <f>'[7]Табела 1'!F5</f>
        <v>8959</v>
      </c>
      <c r="H7" s="48">
        <f>'[7]Табела 1'!G5</f>
        <v>8107</v>
      </c>
      <c r="I7" s="48">
        <f>'[7]Табела 1'!H5</f>
        <v>490</v>
      </c>
      <c r="J7" s="48">
        <f>'[7]Табела 1'!I5</f>
        <v>9225</v>
      </c>
      <c r="K7" s="48">
        <f>'[7]Табела 1'!J5</f>
        <v>12626</v>
      </c>
      <c r="L7" s="48">
        <f>'[7]Табела 1'!K5</f>
        <v>12825</v>
      </c>
      <c r="M7" s="48">
        <f>'[7]Табела 1'!L5</f>
        <v>6219</v>
      </c>
      <c r="N7" s="192">
        <f>'[7]Табела 1'!M5</f>
        <v>118646</v>
      </c>
    </row>
    <row r="8" spans="1:14" x14ac:dyDescent="0.25">
      <c r="A8" s="64">
        <v>4</v>
      </c>
      <c r="B8" s="36" t="str">
        <f>'[7]Табела 1'!A6</f>
        <v>04. Каско шински возила</v>
      </c>
      <c r="C8" s="48">
        <f>'[7]Табела 1'!B6</f>
        <v>0</v>
      </c>
      <c r="D8" s="48">
        <f>'[7]Табела 1'!C6</f>
        <v>0</v>
      </c>
      <c r="E8" s="48">
        <f>'[7]Табела 1'!D6</f>
        <v>0</v>
      </c>
      <c r="F8" s="48">
        <f>'[7]Табела 1'!E6</f>
        <v>0</v>
      </c>
      <c r="G8" s="48">
        <f>'[7]Табела 1'!F6</f>
        <v>0</v>
      </c>
      <c r="H8" s="48">
        <f>'[7]Табела 1'!G6</f>
        <v>0</v>
      </c>
      <c r="I8" s="48">
        <f>'[7]Табела 1'!H6</f>
        <v>0</v>
      </c>
      <c r="J8" s="48">
        <f>'[7]Табела 1'!I6</f>
        <v>0</v>
      </c>
      <c r="K8" s="48">
        <f>'[7]Табела 1'!J6</f>
        <v>0</v>
      </c>
      <c r="L8" s="48">
        <f>'[7]Табела 1'!K6</f>
        <v>0</v>
      </c>
      <c r="M8" s="48">
        <f>'[7]Табела 1'!L6</f>
        <v>0</v>
      </c>
      <c r="N8" s="192">
        <f>'[7]Табела 1'!M6</f>
        <v>0</v>
      </c>
    </row>
    <row r="9" spans="1:14" x14ac:dyDescent="0.25">
      <c r="A9" s="64">
        <v>5</v>
      </c>
      <c r="B9" s="36" t="str">
        <f>'[7]Табела 1'!A7</f>
        <v>05. Каско воздухоплови</v>
      </c>
      <c r="C9" s="48">
        <f>'[7]Табела 1'!B7</f>
        <v>0</v>
      </c>
      <c r="D9" s="48">
        <f>'[7]Табела 1'!C7</f>
        <v>0</v>
      </c>
      <c r="E9" s="48">
        <f>'[7]Табела 1'!D7</f>
        <v>0</v>
      </c>
      <c r="F9" s="48">
        <f>'[7]Табела 1'!E7</f>
        <v>0</v>
      </c>
      <c r="G9" s="48">
        <f>'[7]Табела 1'!F7</f>
        <v>0</v>
      </c>
      <c r="H9" s="48">
        <f>'[7]Табела 1'!G7</f>
        <v>0</v>
      </c>
      <c r="I9" s="48">
        <f>'[7]Табела 1'!H7</f>
        <v>0</v>
      </c>
      <c r="J9" s="48">
        <f>'[7]Табела 1'!I7</f>
        <v>0</v>
      </c>
      <c r="K9" s="48">
        <f>'[7]Табела 1'!J7</f>
        <v>0</v>
      </c>
      <c r="L9" s="48">
        <f>'[7]Табела 1'!K7</f>
        <v>0</v>
      </c>
      <c r="M9" s="48">
        <f>'[7]Табела 1'!L7</f>
        <v>0</v>
      </c>
      <c r="N9" s="192">
        <f>'[7]Табела 1'!M7</f>
        <v>0</v>
      </c>
    </row>
    <row r="10" spans="1:14" x14ac:dyDescent="0.25">
      <c r="A10" s="64">
        <v>6</v>
      </c>
      <c r="B10" s="36" t="str">
        <f>'[7]Табела 1'!A8</f>
        <v>06. Каско пловни објекти</v>
      </c>
      <c r="C10" s="48">
        <f>'[7]Табела 1'!B8</f>
        <v>0</v>
      </c>
      <c r="D10" s="48">
        <f>'[7]Табела 1'!C8</f>
        <v>274</v>
      </c>
      <c r="E10" s="48">
        <f>'[7]Табела 1'!D8</f>
        <v>0</v>
      </c>
      <c r="F10" s="48">
        <f>'[7]Табела 1'!E8</f>
        <v>0</v>
      </c>
      <c r="G10" s="48">
        <f>'[7]Табела 1'!F8</f>
        <v>0</v>
      </c>
      <c r="H10" s="48">
        <f>'[7]Табела 1'!G8</f>
        <v>0</v>
      </c>
      <c r="I10" s="48">
        <f>'[7]Табела 1'!H8</f>
        <v>0</v>
      </c>
      <c r="J10" s="48">
        <f>'[7]Табела 1'!I8</f>
        <v>0</v>
      </c>
      <c r="K10" s="48">
        <f>'[7]Табела 1'!J8</f>
        <v>0</v>
      </c>
      <c r="L10" s="48">
        <f>'[7]Табела 1'!K8</f>
        <v>0</v>
      </c>
      <c r="M10" s="48">
        <f>'[7]Табела 1'!L8</f>
        <v>0</v>
      </c>
      <c r="N10" s="192">
        <f>'[7]Табела 1'!M8</f>
        <v>274</v>
      </c>
    </row>
    <row r="11" spans="1:14" ht="12.75" customHeight="1" x14ac:dyDescent="0.25">
      <c r="A11" s="64">
        <v>7</v>
      </c>
      <c r="B11" s="36" t="str">
        <f>'[7]Табела 1'!A9</f>
        <v>07. Карго</v>
      </c>
      <c r="C11" s="48">
        <f>'[7]Табела 1'!B9</f>
        <v>5532</v>
      </c>
      <c r="D11" s="48">
        <f>'[7]Табела 1'!C9</f>
        <v>0</v>
      </c>
      <c r="E11" s="48">
        <f>'[7]Табела 1'!D9</f>
        <v>192</v>
      </c>
      <c r="F11" s="48">
        <f>'[7]Табела 1'!E9</f>
        <v>0</v>
      </c>
      <c r="G11" s="48">
        <f>'[7]Табела 1'!F9</f>
        <v>643</v>
      </c>
      <c r="H11" s="48">
        <f>'[7]Табела 1'!G9</f>
        <v>0</v>
      </c>
      <c r="I11" s="48">
        <f>'[7]Табела 1'!H9</f>
        <v>0</v>
      </c>
      <c r="J11" s="48">
        <f>'[7]Табела 1'!I9</f>
        <v>13</v>
      </c>
      <c r="K11" s="48">
        <f>'[7]Табела 1'!J9</f>
        <v>0</v>
      </c>
      <c r="L11" s="48">
        <f>'[7]Табела 1'!K9</f>
        <v>3</v>
      </c>
      <c r="M11" s="48">
        <f>'[7]Табела 1'!L9</f>
        <v>0</v>
      </c>
      <c r="N11" s="192">
        <f>'[7]Табела 1'!M9</f>
        <v>6383</v>
      </c>
    </row>
    <row r="12" spans="1:14" x14ac:dyDescent="0.25">
      <c r="A12" s="64">
        <v>8</v>
      </c>
      <c r="B12" s="36" t="str">
        <f>'[7]Табела 1'!A10</f>
        <v>08. Имот од пожар и др.опасн.</v>
      </c>
      <c r="C12" s="48">
        <f>'[7]Табела 1'!B10</f>
        <v>31938</v>
      </c>
      <c r="D12" s="48">
        <f>'[7]Табела 1'!C10</f>
        <v>786</v>
      </c>
      <c r="E12" s="48">
        <f>'[7]Табела 1'!D10</f>
        <v>3566</v>
      </c>
      <c r="F12" s="48">
        <f>'[7]Табела 1'!E10</f>
        <v>763</v>
      </c>
      <c r="G12" s="48">
        <f>'[7]Табела 1'!F10</f>
        <v>2613</v>
      </c>
      <c r="H12" s="48">
        <f>'[7]Табела 1'!G10</f>
        <v>82</v>
      </c>
      <c r="I12" s="48">
        <f>'[7]Табела 1'!H10</f>
        <v>0</v>
      </c>
      <c r="J12" s="48">
        <f>'[7]Табела 1'!I10</f>
        <v>144</v>
      </c>
      <c r="K12" s="48">
        <f>'[7]Табела 1'!J10</f>
        <v>1126</v>
      </c>
      <c r="L12" s="48">
        <f>'[7]Табела 1'!K10</f>
        <v>2182</v>
      </c>
      <c r="M12" s="48">
        <f>'[7]Табела 1'!L10</f>
        <v>1705</v>
      </c>
      <c r="N12" s="192">
        <f>'[7]Табела 1'!M10</f>
        <v>44905</v>
      </c>
    </row>
    <row r="13" spans="1:14" x14ac:dyDescent="0.25">
      <c r="A13" s="64">
        <v>9</v>
      </c>
      <c r="B13" s="36" t="str">
        <f>'[7]Табела 1'!A11</f>
        <v>09. Имот останато</v>
      </c>
      <c r="C13" s="48">
        <f>'[7]Табела 1'!B11</f>
        <v>20984</v>
      </c>
      <c r="D13" s="48">
        <f>'[7]Табела 1'!C11</f>
        <v>7689</v>
      </c>
      <c r="E13" s="48">
        <f>'[7]Табела 1'!D11</f>
        <v>13689</v>
      </c>
      <c r="F13" s="48">
        <f>'[7]Табела 1'!E11</f>
        <v>11855</v>
      </c>
      <c r="G13" s="48">
        <f>'[7]Табела 1'!F11</f>
        <v>1829</v>
      </c>
      <c r="H13" s="48">
        <f>'[7]Табела 1'!G11</f>
        <v>2677</v>
      </c>
      <c r="I13" s="48">
        <f>'[7]Табела 1'!H11</f>
        <v>0</v>
      </c>
      <c r="J13" s="48">
        <f>'[7]Табела 1'!I11</f>
        <v>1159</v>
      </c>
      <c r="K13" s="48">
        <f>'[7]Табела 1'!J11</f>
        <v>440</v>
      </c>
      <c r="L13" s="48">
        <f>'[7]Табела 1'!K11</f>
        <v>10013</v>
      </c>
      <c r="M13" s="48">
        <f>'[7]Табела 1'!L11</f>
        <v>926</v>
      </c>
      <c r="N13" s="192">
        <f>'[7]Табела 1'!M11</f>
        <v>71261</v>
      </c>
    </row>
    <row r="14" spans="1:14" x14ac:dyDescent="0.25">
      <c r="A14" s="64">
        <v>10</v>
      </c>
      <c r="B14" s="36" t="str">
        <f>'[7]Табела 1'!A15</f>
        <v>10. АО (вкупно)</v>
      </c>
      <c r="C14" s="48">
        <f>'[7]Табела 1'!B15</f>
        <v>26095</v>
      </c>
      <c r="D14" s="48">
        <f>'[7]Табела 1'!C15</f>
        <v>51035</v>
      </c>
      <c r="E14" s="48">
        <f>'[7]Табела 1'!D15</f>
        <v>44711</v>
      </c>
      <c r="F14" s="48">
        <f>'[7]Табела 1'!E15</f>
        <v>46470</v>
      </c>
      <c r="G14" s="48">
        <f>'[7]Табела 1'!F15</f>
        <v>55162</v>
      </c>
      <c r="H14" s="48">
        <f>'[7]Табела 1'!G15</f>
        <v>75776</v>
      </c>
      <c r="I14" s="48">
        <f>'[7]Табела 1'!H15</f>
        <v>36876</v>
      </c>
      <c r="J14" s="48">
        <f>'[7]Табела 1'!I15</f>
        <v>75811</v>
      </c>
      <c r="K14" s="48">
        <f>'[7]Табела 1'!J15</f>
        <v>49724</v>
      </c>
      <c r="L14" s="48">
        <f>'[7]Табела 1'!K15</f>
        <v>53453</v>
      </c>
      <c r="M14" s="48">
        <f>'[7]Табела 1'!L15</f>
        <v>46236</v>
      </c>
      <c r="N14" s="192">
        <f>'[7]Табела 1'!M15</f>
        <v>561349</v>
      </c>
    </row>
    <row r="15" spans="1:14" x14ac:dyDescent="0.2">
      <c r="A15" s="64">
        <v>11</v>
      </c>
      <c r="B15" s="62" t="str">
        <f>'[7]Табела 1'!A19</f>
        <v>11. Одговорност воздухоплови</v>
      </c>
      <c r="C15" s="48">
        <f>'[7]Табела 1'!B19</f>
        <v>0</v>
      </c>
      <c r="D15" s="48">
        <f>'[7]Табела 1'!C19</f>
        <v>0</v>
      </c>
      <c r="E15" s="48">
        <f>'[7]Табела 1'!D19</f>
        <v>0</v>
      </c>
      <c r="F15" s="48">
        <f>'[7]Табела 1'!E19</f>
        <v>0</v>
      </c>
      <c r="G15" s="48">
        <f>'[7]Табела 1'!F19</f>
        <v>0</v>
      </c>
      <c r="H15" s="48">
        <f>'[7]Табела 1'!G19</f>
        <v>0</v>
      </c>
      <c r="I15" s="48">
        <f>'[7]Табела 1'!H19</f>
        <v>0</v>
      </c>
      <c r="J15" s="48">
        <f>'[7]Табела 1'!I19</f>
        <v>0</v>
      </c>
      <c r="K15" s="48">
        <f>'[7]Табела 1'!J19</f>
        <v>0</v>
      </c>
      <c r="L15" s="48">
        <f>'[7]Табела 1'!K19</f>
        <v>0</v>
      </c>
      <c r="M15" s="48">
        <f>'[7]Табела 1'!L19</f>
        <v>0</v>
      </c>
      <c r="N15" s="192">
        <f>'[7]Табела 1'!M19</f>
        <v>0</v>
      </c>
    </row>
    <row r="16" spans="1:14" x14ac:dyDescent="0.2">
      <c r="A16" s="64">
        <v>12</v>
      </c>
      <c r="B16" s="62" t="str">
        <f>'[7]Табела 1'!A20</f>
        <v>12. Одговорност пловни објекти</v>
      </c>
      <c r="C16" s="48">
        <f>'[7]Табела 1'!B20</f>
        <v>0</v>
      </c>
      <c r="D16" s="48">
        <f>'[7]Табела 1'!C20</f>
        <v>0</v>
      </c>
      <c r="E16" s="48">
        <f>'[7]Табела 1'!D20</f>
        <v>0</v>
      </c>
      <c r="F16" s="48">
        <f>'[7]Табела 1'!E20</f>
        <v>0</v>
      </c>
      <c r="G16" s="48">
        <f>'[7]Табела 1'!F20</f>
        <v>0</v>
      </c>
      <c r="H16" s="48">
        <f>'[7]Табела 1'!G20</f>
        <v>0</v>
      </c>
      <c r="I16" s="48">
        <f>'[7]Табела 1'!H20</f>
        <v>0</v>
      </c>
      <c r="J16" s="48">
        <f>'[7]Табела 1'!I20</f>
        <v>0</v>
      </c>
      <c r="K16" s="48">
        <f>'[7]Табела 1'!J20</f>
        <v>0</v>
      </c>
      <c r="L16" s="48">
        <f>'[7]Табела 1'!K20</f>
        <v>0</v>
      </c>
      <c r="M16" s="48">
        <f>'[7]Табела 1'!L20</f>
        <v>0</v>
      </c>
      <c r="N16" s="192">
        <f>'[7]Табела 1'!M20</f>
        <v>0</v>
      </c>
    </row>
    <row r="17" spans="1:21" x14ac:dyDescent="0.25">
      <c r="A17" s="64">
        <v>13</v>
      </c>
      <c r="B17" s="36" t="str">
        <f>'[7]Табела 1'!A21</f>
        <v>13. Општа одговорност</v>
      </c>
      <c r="C17" s="48">
        <f>'[7]Табела 1'!B21</f>
        <v>193</v>
      </c>
      <c r="D17" s="48">
        <f>'[7]Табела 1'!C21</f>
        <v>240</v>
      </c>
      <c r="E17" s="48">
        <f>'[7]Табела 1'!D21</f>
        <v>259</v>
      </c>
      <c r="F17" s="48">
        <f>'[7]Табела 1'!E21</f>
        <v>175</v>
      </c>
      <c r="G17" s="48">
        <f>'[7]Табела 1'!F21</f>
        <v>196</v>
      </c>
      <c r="H17" s="48">
        <f>'[7]Табела 1'!G21</f>
        <v>410</v>
      </c>
      <c r="I17" s="48">
        <f>'[7]Табела 1'!H21</f>
        <v>0</v>
      </c>
      <c r="J17" s="48">
        <f>'[7]Табела 1'!I21</f>
        <v>572</v>
      </c>
      <c r="K17" s="48">
        <f>'[7]Табела 1'!J21</f>
        <v>442</v>
      </c>
      <c r="L17" s="48">
        <f>'[7]Табела 1'!K21</f>
        <v>13</v>
      </c>
      <c r="M17" s="48">
        <f>'[7]Табела 1'!L21</f>
        <v>98</v>
      </c>
      <c r="N17" s="192">
        <f>'[7]Табела 1'!M21</f>
        <v>2598</v>
      </c>
    </row>
    <row r="18" spans="1:21" x14ac:dyDescent="0.25">
      <c r="A18" s="64">
        <v>14</v>
      </c>
      <c r="B18" s="36" t="str">
        <f>'[7]Табела 1'!A22</f>
        <v xml:space="preserve">14. Кредити </v>
      </c>
      <c r="C18" s="48">
        <f>'[7]Табела 1'!B22</f>
        <v>0</v>
      </c>
      <c r="D18" s="48">
        <f>'[7]Табела 1'!C22</f>
        <v>0</v>
      </c>
      <c r="E18" s="48">
        <f>'[7]Табела 1'!D22</f>
        <v>0</v>
      </c>
      <c r="F18" s="48">
        <f>'[7]Табела 1'!E22</f>
        <v>0</v>
      </c>
      <c r="G18" s="48">
        <f>'[7]Табела 1'!F22</f>
        <v>0</v>
      </c>
      <c r="H18" s="48">
        <f>'[7]Табела 1'!G22</f>
        <v>0</v>
      </c>
      <c r="I18" s="48">
        <f>'[7]Табела 1'!H22</f>
        <v>0</v>
      </c>
      <c r="J18" s="48">
        <f>'[7]Табела 1'!I22</f>
        <v>0</v>
      </c>
      <c r="K18" s="48">
        <f>'[7]Табела 1'!J22</f>
        <v>0</v>
      </c>
      <c r="L18" s="48">
        <f>'[7]Табела 1'!K22</f>
        <v>1151</v>
      </c>
      <c r="M18" s="48">
        <f>'[7]Табела 1'!L22</f>
        <v>0</v>
      </c>
      <c r="N18" s="192">
        <f>'[7]Табела 1'!M22</f>
        <v>1151</v>
      </c>
      <c r="R18" s="29" t="s">
        <v>83</v>
      </c>
    </row>
    <row r="19" spans="1:21" x14ac:dyDescent="0.25">
      <c r="A19" s="64">
        <v>15</v>
      </c>
      <c r="B19" s="36" t="str">
        <f>'[7]Табела 1'!A23</f>
        <v>15. Гаранции</v>
      </c>
      <c r="C19" s="48">
        <f>'[7]Табела 1'!B23</f>
        <v>0</v>
      </c>
      <c r="D19" s="48">
        <f>'[7]Табела 1'!C23</f>
        <v>0</v>
      </c>
      <c r="E19" s="48">
        <f>'[7]Табела 1'!D23</f>
        <v>0</v>
      </c>
      <c r="F19" s="48">
        <f>'[7]Табела 1'!E23</f>
        <v>0</v>
      </c>
      <c r="G19" s="48">
        <f>'[7]Табела 1'!F23</f>
        <v>0</v>
      </c>
      <c r="H19" s="48">
        <f>'[7]Табела 1'!G23</f>
        <v>0</v>
      </c>
      <c r="I19" s="48">
        <f>'[7]Табела 1'!H23</f>
        <v>0</v>
      </c>
      <c r="J19" s="48">
        <f>'[7]Табела 1'!I23</f>
        <v>0</v>
      </c>
      <c r="K19" s="48">
        <f>'[7]Табела 1'!J23</f>
        <v>0</v>
      </c>
      <c r="L19" s="48">
        <f>'[7]Табела 1'!K23</f>
        <v>0</v>
      </c>
      <c r="M19" s="48">
        <f>'[7]Табела 1'!L23</f>
        <v>0</v>
      </c>
      <c r="N19" s="192">
        <f>'[7]Табела 1'!M23</f>
        <v>0</v>
      </c>
    </row>
    <row r="20" spans="1:21" x14ac:dyDescent="0.25">
      <c r="A20" s="64">
        <v>16</v>
      </c>
      <c r="B20" s="36" t="str">
        <f>'[7]Табела 1'!A24</f>
        <v>16. Финансиски загуби</v>
      </c>
      <c r="C20" s="48">
        <f>'[7]Табела 1'!B24</f>
        <v>621</v>
      </c>
      <c r="D20" s="48">
        <f>'[7]Табела 1'!C24</f>
        <v>0</v>
      </c>
      <c r="E20" s="48">
        <f>'[7]Табела 1'!D24</f>
        <v>304</v>
      </c>
      <c r="F20" s="48">
        <f>'[7]Табела 1'!E24</f>
        <v>0</v>
      </c>
      <c r="G20" s="48">
        <f>'[7]Табела 1'!F24</f>
        <v>0</v>
      </c>
      <c r="H20" s="196">
        <f>'[7]Табела 1'!G24</f>
        <v>0</v>
      </c>
      <c r="I20" s="48">
        <f>'[7]Табела 1'!H24</f>
        <v>0</v>
      </c>
      <c r="J20" s="48">
        <f>'[7]Табела 1'!I24</f>
        <v>0</v>
      </c>
      <c r="K20" s="48">
        <f>'[7]Табела 1'!J24</f>
        <v>0</v>
      </c>
      <c r="L20" s="48">
        <f>'[7]Табела 1'!K24</f>
        <v>0</v>
      </c>
      <c r="M20" s="48">
        <f>'[7]Табела 1'!L24</f>
        <v>0</v>
      </c>
      <c r="N20" s="192">
        <f>'[7]Табела 1'!M24</f>
        <v>925</v>
      </c>
    </row>
    <row r="21" spans="1:21" x14ac:dyDescent="0.25">
      <c r="A21" s="64">
        <v>17</v>
      </c>
      <c r="B21" s="36" t="str">
        <f>'[7]Табела 1'!A25</f>
        <v>17. Правна заштита</v>
      </c>
      <c r="C21" s="48">
        <f>'[7]Табела 1'!B25</f>
        <v>0</v>
      </c>
      <c r="D21" s="48">
        <f>'[7]Табела 1'!C25</f>
        <v>0</v>
      </c>
      <c r="E21" s="48">
        <f>'[7]Табела 1'!D25</f>
        <v>0</v>
      </c>
      <c r="F21" s="48">
        <f>'[7]Табела 1'!E25</f>
        <v>0</v>
      </c>
      <c r="G21" s="48">
        <f>'[7]Табела 1'!F25</f>
        <v>0</v>
      </c>
      <c r="H21" s="196">
        <f>'[7]Табела 1'!G25</f>
        <v>0</v>
      </c>
      <c r="I21" s="48">
        <f>'[7]Табела 1'!H25</f>
        <v>0</v>
      </c>
      <c r="J21" s="48">
        <f>'[7]Табела 1'!I25</f>
        <v>0</v>
      </c>
      <c r="K21" s="48">
        <f>'[7]Табела 1'!J25</f>
        <v>0</v>
      </c>
      <c r="L21" s="48">
        <f>'[7]Табела 1'!K25</f>
        <v>0</v>
      </c>
      <c r="M21" s="48">
        <f>'[7]Табела 1'!L25</f>
        <v>0</v>
      </c>
      <c r="N21" s="192">
        <f>'[7]Табела 1'!M25</f>
        <v>0</v>
      </c>
    </row>
    <row r="22" spans="1:21" x14ac:dyDescent="0.25">
      <c r="A22" s="64">
        <v>18</v>
      </c>
      <c r="B22" s="36" t="str">
        <f>'[7]Табела 1'!A26</f>
        <v>18. Туристичка помош</v>
      </c>
      <c r="C22" s="48">
        <f>'[7]Табела 1'!B26</f>
        <v>533</v>
      </c>
      <c r="D22" s="48">
        <f>'[7]Табела 1'!C26</f>
        <v>6168</v>
      </c>
      <c r="E22" s="48">
        <f>'[7]Табела 1'!D26</f>
        <v>2315</v>
      </c>
      <c r="F22" s="48">
        <f>'[7]Табела 1'!E26</f>
        <v>477</v>
      </c>
      <c r="G22" s="48">
        <f>'[7]Табела 1'!F26</f>
        <v>1678</v>
      </c>
      <c r="H22" s="48">
        <f>'[7]Табела 1'!G26</f>
        <v>143</v>
      </c>
      <c r="I22" s="48">
        <f>'[7]Табела 1'!H26</f>
        <v>41</v>
      </c>
      <c r="J22" s="48">
        <f>'[7]Табела 1'!I26</f>
        <v>361</v>
      </c>
      <c r="K22" s="48">
        <f>'[7]Табела 1'!J26</f>
        <v>1041</v>
      </c>
      <c r="L22" s="48">
        <f>'[7]Табела 1'!K26</f>
        <v>477</v>
      </c>
      <c r="M22" s="48">
        <f>'[7]Табела 1'!L26</f>
        <v>481</v>
      </c>
      <c r="N22" s="192">
        <f>'[7]Табела 1'!M26</f>
        <v>13715</v>
      </c>
    </row>
    <row r="23" spans="1:21" ht="13.5" thickBot="1" x14ac:dyDescent="0.3">
      <c r="A23" s="37"/>
      <c r="B23" s="38" t="s">
        <v>7</v>
      </c>
      <c r="C23" s="191">
        <f>'[7]Табела 1'!B27</f>
        <v>102899</v>
      </c>
      <c r="D23" s="191">
        <f>'[7]Табела 1'!C27</f>
        <v>128520</v>
      </c>
      <c r="E23" s="191">
        <f>'[7]Табела 1'!D27</f>
        <v>95846</v>
      </c>
      <c r="F23" s="191">
        <f>'[7]Табела 1'!E27</f>
        <v>70002</v>
      </c>
      <c r="G23" s="191">
        <f>'[7]Табела 1'!F27</f>
        <v>102467</v>
      </c>
      <c r="H23" s="191">
        <f>'[7]Табела 1'!G27</f>
        <v>92045</v>
      </c>
      <c r="I23" s="191">
        <f>'[7]Табела 1'!H27</f>
        <v>37914</v>
      </c>
      <c r="J23" s="191">
        <f>'[7]Табела 1'!I27</f>
        <v>97526</v>
      </c>
      <c r="K23" s="191">
        <f>'[7]Табела 1'!J27</f>
        <v>68557</v>
      </c>
      <c r="L23" s="191">
        <f>'[7]Табела 1'!K27</f>
        <v>101625</v>
      </c>
      <c r="M23" s="191">
        <f>'[7]Табела 1'!L27</f>
        <v>80215</v>
      </c>
      <c r="N23" s="197">
        <f>'[7]Табела 1'!M27</f>
        <v>977616</v>
      </c>
    </row>
    <row r="24" spans="1:21" s="60" customFormat="1" x14ac:dyDescent="0.25">
      <c r="A24" s="61"/>
      <c r="B24" s="58"/>
      <c r="C24" s="59"/>
      <c r="D24" s="59"/>
      <c r="E24" s="59"/>
      <c r="F24" s="59"/>
      <c r="G24" s="59"/>
      <c r="H24" s="59"/>
      <c r="I24" s="59"/>
      <c r="J24" s="59"/>
      <c r="K24" s="59"/>
      <c r="L24" s="59"/>
      <c r="M24" s="59"/>
      <c r="N24" s="59"/>
      <c r="P24" s="60" t="s">
        <v>83</v>
      </c>
    </row>
    <row r="25" spans="1:21" ht="13.5" thickBot="1" x14ac:dyDescent="0.3"/>
    <row r="26" spans="1:21" ht="21.75" customHeight="1" x14ac:dyDescent="0.25">
      <c r="A26" s="281" t="s">
        <v>1</v>
      </c>
      <c r="B26" s="283" t="s">
        <v>2</v>
      </c>
      <c r="C26" s="318" t="s">
        <v>23</v>
      </c>
      <c r="D26" s="319"/>
      <c r="E26" s="319"/>
      <c r="F26" s="319"/>
      <c r="G26" s="320"/>
      <c r="H26" s="316" t="s">
        <v>7</v>
      </c>
      <c r="J26" s="126"/>
    </row>
    <row r="27" spans="1:21" ht="21.75" customHeight="1" x14ac:dyDescent="0.25">
      <c r="A27" s="282"/>
      <c r="B27" s="284"/>
      <c r="C27" s="221" t="str">
        <f>'[7]Табела 1'!B29</f>
        <v>Кроациа живот</v>
      </c>
      <c r="D27" s="221" t="str">
        <f>'[7]Табела 1'!C29</f>
        <v>Граве</v>
      </c>
      <c r="E27" s="221" t="str">
        <f>'[7]Табела 1'!D29</f>
        <v>Винер живот</v>
      </c>
      <c r="F27" s="221" t="str">
        <f>'[7]Табела 1'!E29</f>
        <v>Уника живот</v>
      </c>
      <c r="G27" s="221" t="str">
        <f>'[7]Табела 1'!G29</f>
        <v>Триглав  Живот</v>
      </c>
      <c r="H27" s="317"/>
      <c r="J27" s="126"/>
    </row>
    <row r="28" spans="1:21" ht="15.75" customHeight="1" x14ac:dyDescent="0.25">
      <c r="A28" s="64">
        <v>19</v>
      </c>
      <c r="B28" s="41" t="str">
        <f>'[7]Табела 1'!A30</f>
        <v>19. Живот</v>
      </c>
      <c r="C28" s="48">
        <f>'[7]Табела 1'!B30</f>
        <v>72616</v>
      </c>
      <c r="D28" s="48">
        <f>'[7]Табела 1'!C30</f>
        <v>45359</v>
      </c>
      <c r="E28" s="48">
        <f>'[7]Табела 1'!D30</f>
        <v>20823</v>
      </c>
      <c r="F28" s="48">
        <f>'[7]Табела 1'!E30</f>
        <v>10824</v>
      </c>
      <c r="G28" s="48">
        <f>'[7]Табела 1'!G30</f>
        <v>22731</v>
      </c>
      <c r="H28" s="192">
        <f>'[7]Табела 1'!H30</f>
        <v>172353</v>
      </c>
      <c r="J28" s="126"/>
    </row>
    <row r="29" spans="1:21" ht="15.75" customHeight="1" x14ac:dyDescent="0.25">
      <c r="A29" s="154">
        <v>20</v>
      </c>
      <c r="B29" s="145" t="str">
        <f>'[7]Табела 1'!A34</f>
        <v>20. Брак или породување</v>
      </c>
      <c r="C29" s="189">
        <f>'[7]Табела 1'!B34</f>
        <v>0</v>
      </c>
      <c r="D29" s="189">
        <f>'[7]Табела 1'!C34</f>
        <v>0</v>
      </c>
      <c r="E29" s="189">
        <f>'[7]Табела 1'!D34</f>
        <v>0</v>
      </c>
      <c r="F29" s="189">
        <f>'[7]Табела 1'!E34</f>
        <v>0</v>
      </c>
      <c r="G29" s="189">
        <f>'[7]Табела 1'!G34</f>
        <v>0</v>
      </c>
      <c r="H29" s="192">
        <f>'[7]Табела 1'!H34</f>
        <v>0</v>
      </c>
      <c r="J29" s="126"/>
    </row>
    <row r="30" spans="1:21" ht="37.5" customHeight="1" thickBot="1" x14ac:dyDescent="0.3">
      <c r="A30" s="125">
        <v>21</v>
      </c>
      <c r="B30" s="118" t="str">
        <f>'[7]Табела 1'!A35</f>
        <v>21. Осигурување на живот кога инвестициониот ризик е на товар на осигуреникот</v>
      </c>
      <c r="C30" s="190">
        <f>'[7]Табела 1'!B35</f>
        <v>1204</v>
      </c>
      <c r="D30" s="190">
        <f>'[7]Табела 1'!C35</f>
        <v>0</v>
      </c>
      <c r="E30" s="190">
        <f>'[7]Табела 1'!D35</f>
        <v>4540</v>
      </c>
      <c r="F30" s="190">
        <f>'[7]Табела 1'!E35</f>
        <v>1357</v>
      </c>
      <c r="G30" s="190">
        <f>'[7]Табела 1'!G35</f>
        <v>0</v>
      </c>
      <c r="H30" s="192">
        <f>'[7]Табела 1'!H35</f>
        <v>7101</v>
      </c>
      <c r="U30" s="29" t="s">
        <v>83</v>
      </c>
    </row>
    <row r="31" spans="1:21" ht="18" customHeight="1" thickBot="1" x14ac:dyDescent="0.3">
      <c r="A31" s="37"/>
      <c r="B31" s="38" t="s">
        <v>7</v>
      </c>
      <c r="C31" s="191">
        <f>'[7]Табела 1'!B40</f>
        <v>73820</v>
      </c>
      <c r="D31" s="191">
        <f>'[7]Табела 1'!C40</f>
        <v>45359</v>
      </c>
      <c r="E31" s="191">
        <f>'[7]Табела 1'!D40</f>
        <v>25363</v>
      </c>
      <c r="F31" s="191">
        <f>'[7]Табела 1'!E40</f>
        <v>12181</v>
      </c>
      <c r="G31" s="191">
        <f>'[7]Табела 1'!G40</f>
        <v>22731</v>
      </c>
      <c r="H31" s="197">
        <f>'[7]Табела 1'!H40</f>
        <v>179454</v>
      </c>
      <c r="I31" s="29" t="s">
        <v>83</v>
      </c>
      <c r="K31" s="314" t="s">
        <v>24</v>
      </c>
      <c r="L31" s="315"/>
      <c r="M31" s="290">
        <f>N23+H31</f>
        <v>1157070</v>
      </c>
      <c r="N31" s="291"/>
    </row>
  </sheetData>
  <mergeCells count="10">
    <mergeCell ref="M31:N31"/>
    <mergeCell ref="K31:L31"/>
    <mergeCell ref="H26:H27"/>
    <mergeCell ref="A1:N1"/>
    <mergeCell ref="A3:A4"/>
    <mergeCell ref="B3:B4"/>
    <mergeCell ref="A26:A27"/>
    <mergeCell ref="B26:B27"/>
    <mergeCell ref="C26:G26"/>
    <mergeCell ref="C3:M3"/>
  </mergeCells>
  <printOptions horizontalCentered="1"/>
  <pageMargins left="0" right="0" top="0" bottom="0" header="0.31496062992125984" footer="0.31496062992125984"/>
  <pageSetup paperSize="9" scale="79"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R39"/>
  <sheetViews>
    <sheetView showGridLines="0" zoomScale="85" zoomScaleNormal="85" workbookViewId="0">
      <selection activeCell="G28" sqref="G28"/>
    </sheetView>
  </sheetViews>
  <sheetFormatPr defaultColWidth="9.140625" defaultRowHeight="12.75" x14ac:dyDescent="0.25"/>
  <cols>
    <col min="1" max="1" width="5.42578125" style="29" customWidth="1"/>
    <col min="2" max="2" width="29.140625" style="29" customWidth="1"/>
    <col min="3" max="3" width="11.28515625" style="29" customWidth="1"/>
    <col min="4" max="6" width="8.85546875" style="29" customWidth="1"/>
    <col min="7" max="7" width="10.7109375" style="29" customWidth="1"/>
    <col min="8" max="8" width="8.85546875" style="29" customWidth="1"/>
    <col min="9" max="9" width="7.85546875" style="29" customWidth="1"/>
    <col min="10" max="10" width="8.140625" style="29" customWidth="1"/>
    <col min="11" max="14" width="8.85546875" style="29" customWidth="1"/>
    <col min="15" max="15" width="9" style="29" customWidth="1"/>
    <col min="16" max="16" width="9.28515625" style="29" customWidth="1"/>
    <col min="17" max="17" width="7.28515625" style="29" customWidth="1"/>
    <col min="18" max="18" width="7.5703125" style="29" customWidth="1"/>
    <col min="19" max="19" width="7.7109375" style="29" customWidth="1"/>
    <col min="20" max="16384" width="9.140625" style="29"/>
  </cols>
  <sheetData>
    <row r="1" spans="1:18" ht="18.75" x14ac:dyDescent="0.25">
      <c r="A1" s="288" t="s">
        <v>68</v>
      </c>
      <c r="B1" s="288"/>
      <c r="C1" s="288"/>
      <c r="D1" s="288"/>
      <c r="E1" s="288"/>
      <c r="F1" s="288"/>
      <c r="G1" s="288"/>
      <c r="H1" s="288"/>
      <c r="I1" s="288"/>
      <c r="J1" s="288"/>
      <c r="K1" s="288"/>
      <c r="L1" s="288"/>
      <c r="M1" s="288"/>
      <c r="N1" s="288"/>
      <c r="O1" s="174"/>
      <c r="P1" s="174"/>
      <c r="Q1" s="174"/>
      <c r="R1" s="174"/>
    </row>
    <row r="2" spans="1:18" ht="13.5" thickBot="1" x14ac:dyDescent="0.3">
      <c r="N2" s="65"/>
    </row>
    <row r="3" spans="1:18" ht="15.75" customHeight="1" x14ac:dyDescent="0.25">
      <c r="A3" s="299" t="s">
        <v>1</v>
      </c>
      <c r="B3" s="321" t="s">
        <v>2</v>
      </c>
      <c r="C3" s="301" t="s">
        <v>3</v>
      </c>
      <c r="D3" s="301"/>
      <c r="E3" s="301"/>
      <c r="F3" s="301"/>
      <c r="G3" s="301"/>
      <c r="H3" s="301"/>
      <c r="I3" s="301"/>
      <c r="J3" s="301"/>
      <c r="K3" s="301"/>
      <c r="L3" s="301"/>
      <c r="M3" s="301"/>
      <c r="N3" s="92" t="s">
        <v>3</v>
      </c>
    </row>
    <row r="4" spans="1:18" ht="22.5" customHeight="1" x14ac:dyDescent="0.25">
      <c r="A4" s="300"/>
      <c r="B4" s="322"/>
      <c r="C4" s="97" t="str">
        <f>'[8]Табела 1'!B2</f>
        <v>Македонија</v>
      </c>
      <c r="D4" s="97" t="str">
        <f>'[8]Табела 1'!C2</f>
        <v>Триглав</v>
      </c>
      <c r="E4" s="97" t="str">
        <f>'[8]Табела 1'!D2</f>
        <v>Сава</v>
      </c>
      <c r="F4" s="97" t="str">
        <f>'[8]Табела 1'!E2</f>
        <v>Евроинс</v>
      </c>
      <c r="G4" s="97" t="str">
        <f>'[8]Табела 1'!F2</f>
        <v>Еуролинк</v>
      </c>
      <c r="H4" s="97" t="str">
        <f>'[8]Табела 1'!G2</f>
        <v>Винер</v>
      </c>
      <c r="I4" s="97" t="str">
        <f>'[8]Табела 1'!H2</f>
        <v>Граве неживот</v>
      </c>
      <c r="J4" s="97" t="str">
        <f>'[8]Табела 1'!I2</f>
        <v>Уника</v>
      </c>
      <c r="K4" s="97" t="str">
        <f>'[8]Табела 1'!J2</f>
        <v>Осигурителна полиса</v>
      </c>
      <c r="L4" s="97" t="str">
        <f>'[8]Табела 1'!K2</f>
        <v>Халк</v>
      </c>
      <c r="M4" s="97" t="str">
        <f>'[8]Табела 1'!L2</f>
        <v>Кроација неживот</v>
      </c>
      <c r="N4" s="98" t="s">
        <v>7</v>
      </c>
    </row>
    <row r="5" spans="1:18" x14ac:dyDescent="0.25">
      <c r="A5" s="103">
        <v>1</v>
      </c>
      <c r="B5" s="36" t="str">
        <f>'[8]Табела 1'!A3</f>
        <v>01. Незгода</v>
      </c>
      <c r="C5" s="48">
        <f>'[8]Табела 1'!B3</f>
        <v>201</v>
      </c>
      <c r="D5" s="48">
        <f>'[8]Табела 1'!C3</f>
        <v>269</v>
      </c>
      <c r="E5" s="48">
        <f>'[8]Табела 1'!D3</f>
        <v>202</v>
      </c>
      <c r="F5" s="48">
        <f>'[8]Табела 1'!E3</f>
        <v>43</v>
      </c>
      <c r="G5" s="48">
        <f>'[8]Табела 1'!F3</f>
        <v>309</v>
      </c>
      <c r="H5" s="48">
        <f>'[8]Табела 1'!G3</f>
        <v>126</v>
      </c>
      <c r="I5" s="48">
        <f>'[8]Табела 1'!H3</f>
        <v>50</v>
      </c>
      <c r="J5" s="48">
        <f>'[8]Табела 1'!I3</f>
        <v>148</v>
      </c>
      <c r="K5" s="48">
        <f>'[8]Табела 1'!J3</f>
        <v>78</v>
      </c>
      <c r="L5" s="48">
        <f>'[8]Табела 1'!K3</f>
        <v>135</v>
      </c>
      <c r="M5" s="48">
        <f>'[8]Табела 1'!L3</f>
        <v>110</v>
      </c>
      <c r="N5" s="193">
        <f>'[8]Табела 1'!M3</f>
        <v>1671</v>
      </c>
    </row>
    <row r="6" spans="1:18" x14ac:dyDescent="0.25">
      <c r="A6" s="103">
        <v>2</v>
      </c>
      <c r="B6" s="36" t="str">
        <f>'[8]Табела 1'!A4</f>
        <v>02. Здравствено</v>
      </c>
      <c r="C6" s="48">
        <f>'[8]Табела 1'!B4</f>
        <v>135</v>
      </c>
      <c r="D6" s="48">
        <f>'[8]Табела 1'!C4</f>
        <v>1901</v>
      </c>
      <c r="E6" s="48">
        <f>'[8]Табела 1'!D4</f>
        <v>510</v>
      </c>
      <c r="F6" s="48">
        <f>'[8]Табела 1'!E4</f>
        <v>253</v>
      </c>
      <c r="G6" s="48">
        <f>'[8]Табела 1'!F4</f>
        <v>1707</v>
      </c>
      <c r="H6" s="48">
        <f>'[8]Табела 1'!G4</f>
        <v>39</v>
      </c>
      <c r="I6" s="48">
        <f>'[8]Табела 1'!H4</f>
        <v>0</v>
      </c>
      <c r="J6" s="48">
        <f>'[8]Табела 1'!I4</f>
        <v>235</v>
      </c>
      <c r="K6" s="48">
        <f>'[8]Табела 1'!J4</f>
        <v>0</v>
      </c>
      <c r="L6" s="48">
        <f>'[8]Табела 1'!K4</f>
        <v>2013</v>
      </c>
      <c r="M6" s="48">
        <f>'[8]Табела 1'!L4</f>
        <v>2685</v>
      </c>
      <c r="N6" s="193">
        <f>'[8]Табела 1'!M4</f>
        <v>9478</v>
      </c>
    </row>
    <row r="7" spans="1:18" x14ac:dyDescent="0.25">
      <c r="A7" s="103">
        <v>3</v>
      </c>
      <c r="B7" s="36" t="str">
        <f>'[8]Табела 1'!A5</f>
        <v>03. Каско моторни возила</v>
      </c>
      <c r="C7" s="48">
        <f>'[8]Табела 1'!B5</f>
        <v>90</v>
      </c>
      <c r="D7" s="48">
        <f>'[8]Табела 1'!C5</f>
        <v>284</v>
      </c>
      <c r="E7" s="48">
        <f>'[8]Табела 1'!D5</f>
        <v>305</v>
      </c>
      <c r="F7" s="48">
        <f>'[8]Табела 1'!E5</f>
        <v>148</v>
      </c>
      <c r="G7" s="48">
        <f>'[8]Табела 1'!F5</f>
        <v>124</v>
      </c>
      <c r="H7" s="48">
        <f>'[8]Табела 1'!G5</f>
        <v>150</v>
      </c>
      <c r="I7" s="48">
        <f>'[8]Табела 1'!H5</f>
        <v>10</v>
      </c>
      <c r="J7" s="48">
        <f>'[8]Табела 1'!I5</f>
        <v>143</v>
      </c>
      <c r="K7" s="48">
        <f>'[8]Табела 1'!J5</f>
        <v>184</v>
      </c>
      <c r="L7" s="48">
        <f>'[8]Табела 1'!K5</f>
        <v>183</v>
      </c>
      <c r="M7" s="48">
        <f>'[8]Табела 1'!L5</f>
        <v>120</v>
      </c>
      <c r="N7" s="193">
        <f>'[8]Табела 1'!M5</f>
        <v>1741</v>
      </c>
    </row>
    <row r="8" spans="1:18" x14ac:dyDescent="0.25">
      <c r="A8" s="103">
        <v>4</v>
      </c>
      <c r="B8" s="36" t="str">
        <f>'[8]Табела 1'!A6</f>
        <v>04. Каско шински возила</v>
      </c>
      <c r="C8" s="48">
        <f>'[8]Табела 1'!B6</f>
        <v>0</v>
      </c>
      <c r="D8" s="48">
        <f>'[8]Табела 1'!C6</f>
        <v>0</v>
      </c>
      <c r="E8" s="48">
        <f>'[8]Табела 1'!D6</f>
        <v>0</v>
      </c>
      <c r="F8" s="48">
        <f>'[8]Табела 1'!E6</f>
        <v>0</v>
      </c>
      <c r="G8" s="48">
        <f>'[8]Табела 1'!F6</f>
        <v>0</v>
      </c>
      <c r="H8" s="48">
        <f>'[8]Табела 1'!G6</f>
        <v>0</v>
      </c>
      <c r="I8" s="48">
        <f>'[8]Табела 1'!H6</f>
        <v>0</v>
      </c>
      <c r="J8" s="48">
        <f>'[8]Табела 1'!I6</f>
        <v>0</v>
      </c>
      <c r="K8" s="48">
        <f>'[8]Табела 1'!J6</f>
        <v>0</v>
      </c>
      <c r="L8" s="48">
        <f>'[8]Табела 1'!K6</f>
        <v>0</v>
      </c>
      <c r="M8" s="48">
        <f>'[8]Табела 1'!L6</f>
        <v>0</v>
      </c>
      <c r="N8" s="193">
        <f>'[8]Табела 1'!M6</f>
        <v>0</v>
      </c>
    </row>
    <row r="9" spans="1:18" x14ac:dyDescent="0.25">
      <c r="A9" s="103">
        <v>5</v>
      </c>
      <c r="B9" s="36" t="str">
        <f>'[8]Табела 1'!A7</f>
        <v>05. Каско воздухоплови</v>
      </c>
      <c r="C9" s="48">
        <f>'[8]Табела 1'!B7</f>
        <v>0</v>
      </c>
      <c r="D9" s="48">
        <f>'[8]Табела 1'!C7</f>
        <v>0</v>
      </c>
      <c r="E9" s="48">
        <f>'[8]Табела 1'!D7</f>
        <v>0</v>
      </c>
      <c r="F9" s="48">
        <f>'[8]Табела 1'!E7</f>
        <v>0</v>
      </c>
      <c r="G9" s="48">
        <f>'[8]Табела 1'!F7</f>
        <v>0</v>
      </c>
      <c r="H9" s="48">
        <f>'[8]Табела 1'!G7</f>
        <v>0</v>
      </c>
      <c r="I9" s="48">
        <f>'[8]Табела 1'!H7</f>
        <v>0</v>
      </c>
      <c r="J9" s="48">
        <f>'[8]Табела 1'!I7</f>
        <v>0</v>
      </c>
      <c r="K9" s="48">
        <f>'[8]Табела 1'!J7</f>
        <v>0</v>
      </c>
      <c r="L9" s="48">
        <f>'[8]Табела 1'!K7</f>
        <v>0</v>
      </c>
      <c r="M9" s="48">
        <f>'[8]Табела 1'!L7</f>
        <v>0</v>
      </c>
      <c r="N9" s="193">
        <f>'[8]Табела 1'!M7</f>
        <v>0</v>
      </c>
    </row>
    <row r="10" spans="1:18" x14ac:dyDescent="0.25">
      <c r="A10" s="103">
        <v>6</v>
      </c>
      <c r="B10" s="36" t="str">
        <f>'[8]Табела 1'!A8</f>
        <v>06. Каско пловни објекти</v>
      </c>
      <c r="C10" s="48">
        <f>'[8]Табела 1'!B8</f>
        <v>0</v>
      </c>
      <c r="D10" s="48">
        <f>'[8]Табела 1'!C8</f>
        <v>1</v>
      </c>
      <c r="E10" s="48">
        <f>'[8]Табела 1'!D8</f>
        <v>0</v>
      </c>
      <c r="F10" s="48">
        <f>'[8]Табела 1'!E8</f>
        <v>0</v>
      </c>
      <c r="G10" s="48">
        <f>'[8]Табела 1'!F8</f>
        <v>0</v>
      </c>
      <c r="H10" s="48">
        <f>'[8]Табела 1'!G8</f>
        <v>0</v>
      </c>
      <c r="I10" s="48">
        <f>'[8]Табела 1'!H8</f>
        <v>0</v>
      </c>
      <c r="J10" s="48">
        <f>'[8]Табела 1'!I8</f>
        <v>0</v>
      </c>
      <c r="K10" s="48">
        <f>'[8]Табела 1'!J8</f>
        <v>0</v>
      </c>
      <c r="L10" s="48">
        <f>'[8]Табела 1'!K8</f>
        <v>0</v>
      </c>
      <c r="M10" s="48">
        <f>'[8]Табела 1'!L8</f>
        <v>0</v>
      </c>
      <c r="N10" s="193">
        <f>'[8]Табела 1'!M8</f>
        <v>1</v>
      </c>
    </row>
    <row r="11" spans="1:18" x14ac:dyDescent="0.25">
      <c r="A11" s="103">
        <v>7</v>
      </c>
      <c r="B11" s="36" t="str">
        <f>'[8]Табела 1'!A9</f>
        <v>07. Карго</v>
      </c>
      <c r="C11" s="48">
        <f>'[8]Табела 1'!B9</f>
        <v>2</v>
      </c>
      <c r="D11" s="48">
        <f>'[8]Табела 1'!C9</f>
        <v>0</v>
      </c>
      <c r="E11" s="48">
        <f>'[8]Табела 1'!D9</f>
        <v>1</v>
      </c>
      <c r="F11" s="48">
        <f>'[8]Табела 1'!E9</f>
        <v>0</v>
      </c>
      <c r="G11" s="48">
        <f>'[8]Табела 1'!F9</f>
        <v>2</v>
      </c>
      <c r="H11" s="48">
        <f>'[8]Табела 1'!G9</f>
        <v>0</v>
      </c>
      <c r="I11" s="48">
        <f>'[8]Табела 1'!H9</f>
        <v>0</v>
      </c>
      <c r="J11" s="48">
        <f>'[8]Табела 1'!I9</f>
        <v>2</v>
      </c>
      <c r="K11" s="48">
        <f>'[8]Табела 1'!J9</f>
        <v>0</v>
      </c>
      <c r="L11" s="48">
        <f>'[8]Табела 1'!K9</f>
        <v>1</v>
      </c>
      <c r="M11" s="48">
        <f>'[8]Табела 1'!L9</f>
        <v>0</v>
      </c>
      <c r="N11" s="193">
        <f>'[8]Табела 1'!M9</f>
        <v>8</v>
      </c>
    </row>
    <row r="12" spans="1:18" x14ac:dyDescent="0.25">
      <c r="A12" s="103">
        <v>8</v>
      </c>
      <c r="B12" s="36" t="str">
        <f>'[8]Табела 1'!A10</f>
        <v>08. Имот од пожар и др.опасн.</v>
      </c>
      <c r="C12" s="48">
        <f>'[8]Табела 1'!B10</f>
        <v>20</v>
      </c>
      <c r="D12" s="48">
        <f>'[8]Табела 1'!C10</f>
        <v>12</v>
      </c>
      <c r="E12" s="48">
        <f>'[8]Табела 1'!D10</f>
        <v>25</v>
      </c>
      <c r="F12" s="48">
        <f>'[8]Табела 1'!E10</f>
        <v>7</v>
      </c>
      <c r="G12" s="48">
        <f>'[8]Табела 1'!F10</f>
        <v>78</v>
      </c>
      <c r="H12" s="48">
        <f>'[8]Табела 1'!G10</f>
        <v>8</v>
      </c>
      <c r="I12" s="48">
        <f>'[8]Табела 1'!H10</f>
        <v>0</v>
      </c>
      <c r="J12" s="48">
        <f>'[8]Табела 1'!I10</f>
        <v>4</v>
      </c>
      <c r="K12" s="48">
        <f>'[8]Табела 1'!J10</f>
        <v>13</v>
      </c>
      <c r="L12" s="48">
        <f>'[8]Табела 1'!K10</f>
        <v>11</v>
      </c>
      <c r="M12" s="48">
        <f>'[8]Табела 1'!L10</f>
        <v>11</v>
      </c>
      <c r="N12" s="193">
        <f>'[8]Табела 1'!M10</f>
        <v>189</v>
      </c>
    </row>
    <row r="13" spans="1:18" x14ac:dyDescent="0.25">
      <c r="A13" s="103">
        <v>9</v>
      </c>
      <c r="B13" s="36" t="str">
        <f>'[8]Табела 1'!A11</f>
        <v>09. Имот останато</v>
      </c>
      <c r="C13" s="48">
        <f>'[8]Табела 1'!B11</f>
        <v>328</v>
      </c>
      <c r="D13" s="48">
        <f>'[8]Табела 1'!C11</f>
        <v>234</v>
      </c>
      <c r="E13" s="48">
        <f>'[8]Табела 1'!D11</f>
        <v>283</v>
      </c>
      <c r="F13" s="48">
        <f>'[8]Табела 1'!E11</f>
        <v>286</v>
      </c>
      <c r="G13" s="48">
        <f>'[8]Табела 1'!F11</f>
        <v>138</v>
      </c>
      <c r="H13" s="48">
        <f>'[8]Табела 1'!G11</f>
        <v>81</v>
      </c>
      <c r="I13" s="48">
        <f>'[8]Табела 1'!H11</f>
        <v>0</v>
      </c>
      <c r="J13" s="48">
        <f>'[8]Табела 1'!I11</f>
        <v>47</v>
      </c>
      <c r="K13" s="48">
        <f>'[8]Табела 1'!J11</f>
        <v>49</v>
      </c>
      <c r="L13" s="48">
        <f>'[8]Табела 1'!K11</f>
        <v>109</v>
      </c>
      <c r="M13" s="48">
        <f>'[8]Табела 1'!L11</f>
        <v>35</v>
      </c>
      <c r="N13" s="193">
        <f>'[8]Табела 1'!M11</f>
        <v>1590</v>
      </c>
    </row>
    <row r="14" spans="1:18" x14ac:dyDescent="0.25">
      <c r="A14" s="103">
        <v>10</v>
      </c>
      <c r="B14" s="36" t="str">
        <f>'[8]Табела 1'!A15</f>
        <v>10. АО (вкупно)</v>
      </c>
      <c r="C14" s="48">
        <f>'[8]Табела 1'!$B$15</f>
        <v>385</v>
      </c>
      <c r="D14" s="48">
        <f>'[8]Табела 1'!$B$15</f>
        <v>385</v>
      </c>
      <c r="E14" s="48">
        <f>'[8]Табела 1'!$B$15</f>
        <v>385</v>
      </c>
      <c r="F14" s="48">
        <f>'[8]Табела 1'!$B$15</f>
        <v>385</v>
      </c>
      <c r="G14" s="48">
        <f>'[8]Табела 1'!$B$15</f>
        <v>385</v>
      </c>
      <c r="H14" s="48">
        <f>'[8]Табела 1'!$B$15</f>
        <v>385</v>
      </c>
      <c r="I14" s="48">
        <f>'[8]Табела 1'!$B$15</f>
        <v>385</v>
      </c>
      <c r="J14" s="48">
        <f>'[8]Табела 1'!$B$15</f>
        <v>385</v>
      </c>
      <c r="K14" s="48">
        <f>'[8]Табела 1'!$B$15</f>
        <v>385</v>
      </c>
      <c r="L14" s="48">
        <f>'[8]Табела 1'!$B$15</f>
        <v>385</v>
      </c>
      <c r="M14" s="48">
        <f>'[8]Табела 1'!$B$15</f>
        <v>385</v>
      </c>
      <c r="N14" s="193">
        <f>'[8]Табела 1'!$B$15</f>
        <v>385</v>
      </c>
    </row>
    <row r="15" spans="1:18" x14ac:dyDescent="0.25">
      <c r="A15" s="103">
        <v>11</v>
      </c>
      <c r="B15" s="36" t="str">
        <f>'[8]Табела 1'!A19</f>
        <v>11. Одговорност воздухоплови</v>
      </c>
      <c r="C15" s="48">
        <f>'[8]Табела 1'!B19</f>
        <v>0</v>
      </c>
      <c r="D15" s="48">
        <f>'[8]Табела 1'!C19</f>
        <v>0</v>
      </c>
      <c r="E15" s="48">
        <f>'[8]Табела 1'!D19</f>
        <v>0</v>
      </c>
      <c r="F15" s="48">
        <f>'[8]Табела 1'!E19</f>
        <v>0</v>
      </c>
      <c r="G15" s="48">
        <f>'[8]Табела 1'!F19</f>
        <v>0</v>
      </c>
      <c r="H15" s="48">
        <f>'[8]Табела 1'!G19</f>
        <v>0</v>
      </c>
      <c r="I15" s="48">
        <f>'[8]Табела 1'!H19</f>
        <v>0</v>
      </c>
      <c r="J15" s="48">
        <f>'[8]Табела 1'!I19</f>
        <v>0</v>
      </c>
      <c r="K15" s="48">
        <f>'[8]Табела 1'!J19</f>
        <v>0</v>
      </c>
      <c r="L15" s="48">
        <f>'[8]Табела 1'!K19</f>
        <v>0</v>
      </c>
      <c r="M15" s="48">
        <f>'[8]Табела 1'!L19</f>
        <v>0</v>
      </c>
      <c r="N15" s="193">
        <f>'[8]Табела 1'!M19</f>
        <v>0</v>
      </c>
    </row>
    <row r="16" spans="1:18" x14ac:dyDescent="0.25">
      <c r="A16" s="103">
        <v>12</v>
      </c>
      <c r="B16" s="36" t="str">
        <f>'[8]Табела 1'!A20</f>
        <v>12. Одговорност пловни објекти</v>
      </c>
      <c r="C16" s="48">
        <f>'[8]Табела 1'!B20</f>
        <v>0</v>
      </c>
      <c r="D16" s="48">
        <f>'[8]Табела 1'!C20</f>
        <v>0</v>
      </c>
      <c r="E16" s="48">
        <f>'[8]Табела 1'!D20</f>
        <v>0</v>
      </c>
      <c r="F16" s="48">
        <f>'[8]Табела 1'!E20</f>
        <v>0</v>
      </c>
      <c r="G16" s="48">
        <f>'[8]Табела 1'!F20</f>
        <v>0</v>
      </c>
      <c r="H16" s="48">
        <f>'[8]Табела 1'!G20</f>
        <v>0</v>
      </c>
      <c r="I16" s="48">
        <f>'[8]Табела 1'!H20</f>
        <v>0</v>
      </c>
      <c r="J16" s="48">
        <f>'[8]Табела 1'!I20</f>
        <v>0</v>
      </c>
      <c r="K16" s="48">
        <f>'[8]Табела 1'!J20</f>
        <v>0</v>
      </c>
      <c r="L16" s="48">
        <f>'[8]Табела 1'!K20</f>
        <v>0</v>
      </c>
      <c r="M16" s="48">
        <f>'[8]Табела 1'!L20</f>
        <v>0</v>
      </c>
      <c r="N16" s="193">
        <f>'[8]Табела 1'!M20</f>
        <v>0</v>
      </c>
    </row>
    <row r="17" spans="1:17" ht="14.25" customHeight="1" x14ac:dyDescent="0.25">
      <c r="A17" s="103">
        <v>13</v>
      </c>
      <c r="B17" s="36" t="str">
        <f>'[8]Табела 1'!A21</f>
        <v>13. Општа одговорност</v>
      </c>
      <c r="C17" s="48">
        <f>'[8]Табела 1'!B21</f>
        <v>12</v>
      </c>
      <c r="D17" s="48">
        <f>'[8]Табела 1'!C21</f>
        <v>1</v>
      </c>
      <c r="E17" s="48">
        <f>'[8]Табела 1'!D21</f>
        <v>13</v>
      </c>
      <c r="F17" s="48">
        <f>'[8]Табела 1'!E21</f>
        <v>2</v>
      </c>
      <c r="G17" s="48">
        <f>'[8]Табела 1'!F21</f>
        <v>10</v>
      </c>
      <c r="H17" s="48">
        <f>'[8]Табела 1'!G21</f>
        <v>9</v>
      </c>
      <c r="I17" s="48">
        <f>'[8]Табела 1'!H21</f>
        <v>0</v>
      </c>
      <c r="J17" s="48">
        <f>'[8]Табела 1'!I21</f>
        <v>7</v>
      </c>
      <c r="K17" s="48">
        <f>'[8]Табела 1'!J21</f>
        <v>13</v>
      </c>
      <c r="L17" s="48">
        <f>'[8]Табела 1'!K21</f>
        <v>2</v>
      </c>
      <c r="M17" s="48">
        <f>'[8]Табела 1'!L21</f>
        <v>4</v>
      </c>
      <c r="N17" s="193">
        <f>'[8]Табела 1'!M21</f>
        <v>73</v>
      </c>
    </row>
    <row r="18" spans="1:17" ht="14.25" customHeight="1" x14ac:dyDescent="0.25">
      <c r="A18" s="103">
        <v>14</v>
      </c>
      <c r="B18" s="36" t="str">
        <f>'[8]Табела 1'!A22</f>
        <v xml:space="preserve">14. Кредити </v>
      </c>
      <c r="C18" s="48">
        <f>'[8]Табела 1'!B22</f>
        <v>0</v>
      </c>
      <c r="D18" s="48">
        <f>'[8]Табела 1'!C22</f>
        <v>0</v>
      </c>
      <c r="E18" s="48">
        <f>'[8]Табела 1'!D22</f>
        <v>0</v>
      </c>
      <c r="F18" s="48">
        <f>'[8]Табела 1'!E22</f>
        <v>0</v>
      </c>
      <c r="G18" s="48">
        <f>'[8]Табела 1'!F22</f>
        <v>0</v>
      </c>
      <c r="H18" s="48">
        <f>'[8]Табела 1'!G22</f>
        <v>0</v>
      </c>
      <c r="I18" s="48">
        <f>'[8]Табела 1'!H22</f>
        <v>0</v>
      </c>
      <c r="J18" s="48">
        <f>'[8]Табела 1'!I22</f>
        <v>0</v>
      </c>
      <c r="K18" s="48">
        <f>'[8]Табела 1'!J22</f>
        <v>0</v>
      </c>
      <c r="L18" s="48">
        <f>'[8]Табела 1'!K22</f>
        <v>1</v>
      </c>
      <c r="M18" s="48">
        <f>'[8]Табела 1'!L22</f>
        <v>0</v>
      </c>
      <c r="N18" s="193">
        <f>'[8]Табела 1'!M22</f>
        <v>1</v>
      </c>
    </row>
    <row r="19" spans="1:17" ht="14.25" customHeight="1" x14ac:dyDescent="0.25">
      <c r="A19" s="103">
        <v>15</v>
      </c>
      <c r="B19" s="36" t="str">
        <f>'[8]Табела 1'!A23</f>
        <v>15. Гаранции</v>
      </c>
      <c r="C19" s="48">
        <f>'[8]Табела 1'!B23</f>
        <v>0</v>
      </c>
      <c r="D19" s="48">
        <f>'[8]Табела 1'!C23</f>
        <v>0</v>
      </c>
      <c r="E19" s="48">
        <f>'[8]Табела 1'!D23</f>
        <v>0</v>
      </c>
      <c r="F19" s="48">
        <f>'[8]Табела 1'!E23</f>
        <v>0</v>
      </c>
      <c r="G19" s="48">
        <f>'[8]Табела 1'!F23</f>
        <v>0</v>
      </c>
      <c r="H19" s="48">
        <f>'[8]Табела 1'!G23</f>
        <v>0</v>
      </c>
      <c r="I19" s="48">
        <f>'[8]Табела 1'!H23</f>
        <v>0</v>
      </c>
      <c r="J19" s="48">
        <f>'[8]Табела 1'!I23</f>
        <v>0</v>
      </c>
      <c r="K19" s="48">
        <f>'[8]Табела 1'!J23</f>
        <v>0</v>
      </c>
      <c r="L19" s="48">
        <f>'[8]Табела 1'!K23</f>
        <v>0</v>
      </c>
      <c r="M19" s="48">
        <f>'[8]Табела 1'!L23</f>
        <v>0</v>
      </c>
      <c r="N19" s="193">
        <f>'[8]Табела 1'!M23</f>
        <v>0</v>
      </c>
      <c r="Q19" s="29" t="s">
        <v>83</v>
      </c>
    </row>
    <row r="20" spans="1:17" x14ac:dyDescent="0.25">
      <c r="A20" s="103">
        <v>16</v>
      </c>
      <c r="B20" s="36" t="str">
        <f>'[8]Табела 1'!A24</f>
        <v>16. Финансиски загуби</v>
      </c>
      <c r="C20" s="48">
        <f>'[8]Табела 1'!B24</f>
        <v>12</v>
      </c>
      <c r="D20" s="48">
        <f>'[8]Табела 1'!C24</f>
        <v>0</v>
      </c>
      <c r="E20" s="48">
        <f>'[8]Табела 1'!D24</f>
        <v>1</v>
      </c>
      <c r="F20" s="48">
        <f>'[8]Табела 1'!E24</f>
        <v>0</v>
      </c>
      <c r="G20" s="48">
        <f>'[8]Табела 1'!F24</f>
        <v>0</v>
      </c>
      <c r="H20" s="48">
        <f>'[8]Табела 1'!G24</f>
        <v>0</v>
      </c>
      <c r="I20" s="48">
        <f>'[8]Табела 1'!H24</f>
        <v>0</v>
      </c>
      <c r="J20" s="48">
        <f>'[8]Табела 1'!I24</f>
        <v>0</v>
      </c>
      <c r="K20" s="48">
        <f>'[8]Табела 1'!J24</f>
        <v>0</v>
      </c>
      <c r="L20" s="48">
        <f>'[8]Табела 1'!K24</f>
        <v>0</v>
      </c>
      <c r="M20" s="48">
        <f>'[8]Табела 1'!L24</f>
        <v>0</v>
      </c>
      <c r="N20" s="193">
        <f>'[8]Табела 1'!M24</f>
        <v>13</v>
      </c>
    </row>
    <row r="21" spans="1:17" x14ac:dyDescent="0.25">
      <c r="A21" s="103">
        <v>17</v>
      </c>
      <c r="B21" s="36" t="str">
        <f>'[8]Табела 1'!A25</f>
        <v>17. Правна заштита</v>
      </c>
      <c r="C21" s="48">
        <f>'[8]Табела 1'!B25</f>
        <v>0</v>
      </c>
      <c r="D21" s="48">
        <f>'[8]Табела 1'!C25</f>
        <v>0</v>
      </c>
      <c r="E21" s="48">
        <f>'[8]Табела 1'!D25</f>
        <v>0</v>
      </c>
      <c r="F21" s="48">
        <f>'[8]Табела 1'!E25</f>
        <v>0</v>
      </c>
      <c r="G21" s="48">
        <f>'[8]Табела 1'!F25</f>
        <v>0</v>
      </c>
      <c r="H21" s="48">
        <f>'[8]Табела 1'!G25</f>
        <v>0</v>
      </c>
      <c r="I21" s="48">
        <f>'[8]Табела 1'!H25</f>
        <v>0</v>
      </c>
      <c r="J21" s="48">
        <f>'[8]Табела 1'!I25</f>
        <v>0</v>
      </c>
      <c r="K21" s="48">
        <f>'[8]Табела 1'!J25</f>
        <v>0</v>
      </c>
      <c r="L21" s="48">
        <f>'[8]Табела 1'!K25</f>
        <v>0</v>
      </c>
      <c r="M21" s="48">
        <f>'[8]Табела 1'!L25</f>
        <v>0</v>
      </c>
      <c r="N21" s="193">
        <f>'[8]Табела 1'!M25</f>
        <v>0</v>
      </c>
    </row>
    <row r="22" spans="1:17" x14ac:dyDescent="0.25">
      <c r="A22" s="103">
        <v>18</v>
      </c>
      <c r="B22" s="36" t="str">
        <f>'[8]Табела 1'!A26</f>
        <v>18. Туристичка помош</v>
      </c>
      <c r="C22" s="48">
        <f>'[8]Табела 1'!B26</f>
        <v>10</v>
      </c>
      <c r="D22" s="48">
        <f>'[8]Табела 1'!C26</f>
        <v>226</v>
      </c>
      <c r="E22" s="48">
        <f>'[8]Табела 1'!D26</f>
        <v>79</v>
      </c>
      <c r="F22" s="48">
        <f>'[8]Табела 1'!E26</f>
        <v>25</v>
      </c>
      <c r="G22" s="48">
        <f>'[8]Табела 1'!F26</f>
        <v>45</v>
      </c>
      <c r="H22" s="48">
        <f>'[8]Табела 1'!G26</f>
        <v>4</v>
      </c>
      <c r="I22" s="48">
        <f>'[8]Табела 1'!H26</f>
        <v>5</v>
      </c>
      <c r="J22" s="48">
        <f>'[8]Табела 1'!I26</f>
        <v>15</v>
      </c>
      <c r="K22" s="48">
        <f>'[8]Табела 1'!J26</f>
        <v>85</v>
      </c>
      <c r="L22" s="48">
        <f>'[8]Табела 1'!K26</f>
        <v>15</v>
      </c>
      <c r="M22" s="48">
        <f>'[8]Табела 1'!L26</f>
        <v>28</v>
      </c>
      <c r="N22" s="193">
        <f>'[8]Табела 1'!M26</f>
        <v>537</v>
      </c>
    </row>
    <row r="23" spans="1:17" ht="13.5" thickBot="1" x14ac:dyDescent="0.3">
      <c r="A23" s="102"/>
      <c r="B23" s="101" t="s">
        <v>7</v>
      </c>
      <c r="C23" s="185">
        <f>'[8]Табела 1'!B27</f>
        <v>1195</v>
      </c>
      <c r="D23" s="185">
        <f>'[8]Табела 1'!C27</f>
        <v>3691</v>
      </c>
      <c r="E23" s="185">
        <f>'[8]Табела 1'!D27</f>
        <v>2061</v>
      </c>
      <c r="F23" s="185">
        <f>'[8]Табела 1'!E27</f>
        <v>1364</v>
      </c>
      <c r="G23" s="185">
        <f>'[8]Табела 1'!F27</f>
        <v>3021</v>
      </c>
      <c r="H23" s="185">
        <f>'[8]Табела 1'!G27</f>
        <v>1478</v>
      </c>
      <c r="I23" s="185">
        <f>'[8]Табела 1'!H27</f>
        <v>501</v>
      </c>
      <c r="J23" s="185">
        <f>'[8]Табела 1'!I27</f>
        <v>1746</v>
      </c>
      <c r="K23" s="185">
        <f>'[8]Табела 1'!J27</f>
        <v>1007</v>
      </c>
      <c r="L23" s="185">
        <f>'[8]Табела 1'!K27</f>
        <v>3143</v>
      </c>
      <c r="M23" s="185">
        <f>'[8]Табела 1'!L27</f>
        <v>3642</v>
      </c>
      <c r="N23" s="187">
        <f>'[8]Табела 1'!M27</f>
        <v>22849</v>
      </c>
    </row>
    <row r="24" spans="1:17" ht="13.5" thickBot="1" x14ac:dyDescent="0.3">
      <c r="P24" s="29" t="s">
        <v>83</v>
      </c>
      <c r="Q24" s="29" t="s">
        <v>83</v>
      </c>
    </row>
    <row r="25" spans="1:17" ht="15.75" customHeight="1" x14ac:dyDescent="0.25">
      <c r="A25" s="299" t="s">
        <v>1</v>
      </c>
      <c r="B25" s="321" t="s">
        <v>2</v>
      </c>
      <c r="C25" s="301" t="s">
        <v>23</v>
      </c>
      <c r="D25" s="301"/>
      <c r="E25" s="301"/>
      <c r="F25" s="301"/>
      <c r="G25" s="301"/>
      <c r="H25" s="309" t="s">
        <v>7</v>
      </c>
      <c r="Q25" s="29" t="s">
        <v>83</v>
      </c>
    </row>
    <row r="26" spans="1:17" ht="27.75" customHeight="1" x14ac:dyDescent="0.25">
      <c r="A26" s="300"/>
      <c r="B26" s="322"/>
      <c r="C26" s="152" t="str">
        <f>'[8]Табела 1'!B29</f>
        <v>Кроациа живот</v>
      </c>
      <c r="D26" s="152" t="str">
        <f>'[8]Табела 1'!C29</f>
        <v>Граве</v>
      </c>
      <c r="E26" s="152" t="str">
        <f>'[8]Табела 1'!D29</f>
        <v>Винер живот</v>
      </c>
      <c r="F26" s="152" t="str">
        <f>'[8]Табела 1'!E29</f>
        <v>Уника живот</v>
      </c>
      <c r="G26" s="188" t="str">
        <f>'[8]Табела 1'!G29</f>
        <v>Триглав  Живот</v>
      </c>
      <c r="H26" s="310"/>
    </row>
    <row r="27" spans="1:17" ht="17.25" customHeight="1" x14ac:dyDescent="0.2">
      <c r="A27" s="153">
        <v>19</v>
      </c>
      <c r="B27" s="41" t="str">
        <f>'[8]Табела 1'!A30</f>
        <v>19. Живот</v>
      </c>
      <c r="C27" s="135">
        <f>'[8]Табела 1'!B30</f>
        <v>552</v>
      </c>
      <c r="D27" s="135">
        <f>'[8]Табела 1'!C30</f>
        <v>238</v>
      </c>
      <c r="E27" s="135">
        <f>'[8]Табела 1'!D30</f>
        <v>107</v>
      </c>
      <c r="F27" s="135">
        <f>'[8]Табела 1'!E30</f>
        <v>60</v>
      </c>
      <c r="G27" s="135">
        <f>'[8]Табела 1'!G30</f>
        <v>61</v>
      </c>
      <c r="H27" s="204">
        <f>'[8]Табела 1'!H30</f>
        <v>1018</v>
      </c>
      <c r="I27" s="29" t="s">
        <v>83</v>
      </c>
    </row>
    <row r="28" spans="1:17" ht="17.25" customHeight="1" x14ac:dyDescent="0.2">
      <c r="A28" s="142">
        <v>20</v>
      </c>
      <c r="B28" s="145" t="str">
        <f>'[8]Табела 1'!A34</f>
        <v>20. Брак или породување</v>
      </c>
      <c r="C28" s="135">
        <f>'[8]Табела 1'!B34</f>
        <v>0</v>
      </c>
      <c r="D28" s="135">
        <f>'[8]Табела 1'!C34</f>
        <v>0</v>
      </c>
      <c r="E28" s="135">
        <f>'[8]Табела 1'!D34</f>
        <v>0</v>
      </c>
      <c r="F28" s="135">
        <f>'[8]Табела 1'!E34</f>
        <v>0</v>
      </c>
      <c r="G28" s="135">
        <f>'[8]Табела 1'!G34</f>
        <v>0</v>
      </c>
      <c r="H28" s="204">
        <f>'[8]Табела 1'!H34</f>
        <v>0</v>
      </c>
    </row>
    <row r="29" spans="1:17" ht="35.25" customHeight="1" thickBot="1" x14ac:dyDescent="0.25">
      <c r="A29" s="123">
        <v>20</v>
      </c>
      <c r="B29" s="118" t="str">
        <f>'[8]Табела 1'!A35</f>
        <v>21. Осигурување на живот кога инвестициониот ризик е на товар на осигуреникот</v>
      </c>
      <c r="C29" s="135">
        <f>'[8]Табела 1'!B35</f>
        <v>7</v>
      </c>
      <c r="D29" s="135">
        <f>'[8]Табела 1'!C35</f>
        <v>0</v>
      </c>
      <c r="E29" s="135">
        <f>'[8]Табела 1'!D35</f>
        <v>65</v>
      </c>
      <c r="F29" s="135">
        <f>'[8]Табела 1'!E35</f>
        <v>16</v>
      </c>
      <c r="G29" s="135">
        <f>'[8]Табела 1'!G35</f>
        <v>0</v>
      </c>
      <c r="H29" s="204">
        <f>'[8]Табела 1'!H35</f>
        <v>88</v>
      </c>
    </row>
    <row r="30" spans="1:17" ht="18.75" customHeight="1" thickBot="1" x14ac:dyDescent="0.3">
      <c r="A30" s="100"/>
      <c r="B30" s="101" t="s">
        <v>7</v>
      </c>
      <c r="C30" s="185">
        <f>'[8]Табела 1'!B40</f>
        <v>559</v>
      </c>
      <c r="D30" s="185">
        <f>'[8]Табела 1'!C40</f>
        <v>238</v>
      </c>
      <c r="E30" s="185">
        <f>'[8]Табела 1'!D40</f>
        <v>172</v>
      </c>
      <c r="F30" s="185">
        <f>'[8]Табела 1'!E40</f>
        <v>76</v>
      </c>
      <c r="G30" s="185">
        <f>'[8]Табела 1'!G40</f>
        <v>61</v>
      </c>
      <c r="H30" s="187">
        <f>'[8]Табела 1'!H40</f>
        <v>1106</v>
      </c>
      <c r="K30" s="306" t="s">
        <v>24</v>
      </c>
      <c r="L30" s="307"/>
      <c r="M30" s="304">
        <f>N23+H30</f>
        <v>23955</v>
      </c>
      <c r="N30" s="305"/>
    </row>
    <row r="31" spans="1:17" x14ac:dyDescent="0.25">
      <c r="H31" s="29" t="s">
        <v>83</v>
      </c>
    </row>
    <row r="39" spans="11:11" x14ac:dyDescent="0.25">
      <c r="K39" s="29" t="s">
        <v>83</v>
      </c>
    </row>
  </sheetData>
  <mergeCells count="10">
    <mergeCell ref="K30:L30"/>
    <mergeCell ref="A1:N1"/>
    <mergeCell ref="M30:N30"/>
    <mergeCell ref="A3:A4"/>
    <mergeCell ref="B3:B4"/>
    <mergeCell ref="C3:M3"/>
    <mergeCell ref="A25:A26"/>
    <mergeCell ref="B25:B26"/>
    <mergeCell ref="H25:H26"/>
    <mergeCell ref="C25:G25"/>
  </mergeCells>
  <printOptions horizontalCentered="1"/>
  <pageMargins left="0" right="0" top="0" bottom="0" header="0.31496062992125984" footer="0.31496062992125984"/>
  <pageSetup paperSize="9"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5"/>
  <sheetViews>
    <sheetView zoomScale="80" zoomScaleNormal="80" workbookViewId="0">
      <selection activeCell="G4" sqref="G4"/>
    </sheetView>
  </sheetViews>
  <sheetFormatPr defaultColWidth="9.140625" defaultRowHeight="12.75" x14ac:dyDescent="0.25"/>
  <cols>
    <col min="1" max="1" width="6.85546875" style="29" customWidth="1"/>
    <col min="2" max="2" width="22.42578125" style="29" bestFit="1" customWidth="1"/>
    <col min="3" max="3" width="13.85546875" style="29" customWidth="1"/>
    <col min="4" max="4" width="13.5703125" style="29" customWidth="1"/>
    <col min="5" max="7" width="14.140625" style="29" customWidth="1"/>
    <col min="8" max="8" width="15.7109375" style="29" customWidth="1"/>
    <col min="9" max="56" width="9.140625" style="60"/>
    <col min="57" max="16384" width="9.140625" style="29"/>
  </cols>
  <sheetData>
    <row r="1" spans="1:8" s="60" customFormat="1" ht="18.75" x14ac:dyDescent="0.25">
      <c r="A1" s="323" t="s">
        <v>69</v>
      </c>
      <c r="B1" s="323"/>
      <c r="C1" s="323"/>
      <c r="D1" s="323"/>
      <c r="E1" s="323"/>
      <c r="F1" s="323"/>
      <c r="G1" s="323"/>
      <c r="H1" s="323"/>
    </row>
    <row r="2" spans="1:8" s="60" customFormat="1" ht="13.5" thickBot="1" x14ac:dyDescent="0.3">
      <c r="A2" s="244"/>
      <c r="E2" s="245"/>
      <c r="F2" s="245"/>
      <c r="G2" s="245"/>
      <c r="H2" s="246"/>
    </row>
    <row r="3" spans="1:8" ht="69" customHeight="1" x14ac:dyDescent="0.25">
      <c r="A3" s="51" t="s">
        <v>1</v>
      </c>
      <c r="B3" s="55" t="s">
        <v>28</v>
      </c>
      <c r="C3" s="55" t="s">
        <v>37</v>
      </c>
      <c r="D3" s="55" t="s">
        <v>38</v>
      </c>
      <c r="E3" s="55" t="s">
        <v>39</v>
      </c>
      <c r="F3" s="55" t="s">
        <v>40</v>
      </c>
      <c r="G3" s="55" t="s">
        <v>41</v>
      </c>
      <c r="H3" s="66" t="s">
        <v>42</v>
      </c>
    </row>
    <row r="4" spans="1:8" ht="15" customHeight="1" x14ac:dyDescent="0.25">
      <c r="A4" s="53"/>
      <c r="B4" s="67" t="str">
        <f>'[3]7_koregirano'!B4</f>
        <v>Вкупно (неживот)</v>
      </c>
      <c r="C4" s="67">
        <f>'[2]7_koregirano'!C4</f>
        <v>16869</v>
      </c>
      <c r="D4" s="67">
        <f>'[2]7_koregirano'!D4</f>
        <v>27679</v>
      </c>
      <c r="E4" s="67">
        <f>'[2]7_koregirano'!E4</f>
        <v>22849</v>
      </c>
      <c r="F4" s="67">
        <f>'[2]7_koregirano'!F4</f>
        <v>4022</v>
      </c>
      <c r="G4" s="67">
        <f>'[2]7_koregirano'!G4</f>
        <v>17677</v>
      </c>
      <c r="H4" s="229">
        <f>'[2]7_koregirano'!H4</f>
        <v>2204</v>
      </c>
    </row>
    <row r="5" spans="1:8" ht="15" customHeight="1" x14ac:dyDescent="0.25">
      <c r="A5" s="68">
        <v>1</v>
      </c>
      <c r="B5" s="17" t="str">
        <f>'[3]7_koregirano'!B5</f>
        <v>Македонија</v>
      </c>
      <c r="C5" s="228">
        <f>'[2]7_koregirano'!C5</f>
        <v>771</v>
      </c>
      <c r="D5" s="228">
        <f>'[2]7_koregirano'!D5</f>
        <v>1299</v>
      </c>
      <c r="E5" s="228">
        <f>'[2]7_koregirano'!E5</f>
        <v>1195</v>
      </c>
      <c r="F5" s="228">
        <f>'[2]7_koregirano'!F5</f>
        <v>73</v>
      </c>
      <c r="G5" s="228">
        <f>'[2]7_koregirano'!G5</f>
        <v>802</v>
      </c>
      <c r="H5" s="230">
        <f>'[2]7_koregirano'!H5</f>
        <v>155</v>
      </c>
    </row>
    <row r="6" spans="1:8" ht="15" customHeight="1" x14ac:dyDescent="0.25">
      <c r="A6" s="68">
        <v>2</v>
      </c>
      <c r="B6" s="17" t="str">
        <f>'[3]7_koregirano'!B6</f>
        <v>Триглав</v>
      </c>
      <c r="C6" s="228">
        <f>'[2]7_koregirano'!C6</f>
        <v>1993</v>
      </c>
      <c r="D6" s="228">
        <f>'[2]7_koregirano'!D6</f>
        <v>4505</v>
      </c>
      <c r="E6" s="228">
        <f>'[2]7_koregirano'!E6</f>
        <v>3691</v>
      </c>
      <c r="F6" s="228">
        <f>'[2]7_koregirano'!F6</f>
        <v>623</v>
      </c>
      <c r="G6" s="228">
        <f>'[2]7_koregirano'!G6</f>
        <v>2184</v>
      </c>
      <c r="H6" s="230">
        <f>'[2]7_koregirano'!H6</f>
        <v>241</v>
      </c>
    </row>
    <row r="7" spans="1:8" ht="15" customHeight="1" x14ac:dyDescent="0.25">
      <c r="A7" s="68">
        <v>3</v>
      </c>
      <c r="B7" s="17" t="str">
        <f>'[3]7_koregirano'!B7</f>
        <v>Сава</v>
      </c>
      <c r="C7" s="228">
        <f>'[2]7_koregirano'!C7</f>
        <v>1708</v>
      </c>
      <c r="D7" s="228">
        <f>'[2]7_koregirano'!D7</f>
        <v>2719</v>
      </c>
      <c r="E7" s="228">
        <f>'[2]7_koregirano'!E7</f>
        <v>2061</v>
      </c>
      <c r="F7" s="228">
        <f>'[2]7_koregirano'!F7</f>
        <v>473</v>
      </c>
      <c r="G7" s="228">
        <f>'[2]7_koregirano'!G7</f>
        <v>1893</v>
      </c>
      <c r="H7" s="230">
        <f>'[2]7_koregirano'!H7</f>
        <v>237</v>
      </c>
    </row>
    <row r="8" spans="1:8" ht="15" customHeight="1" x14ac:dyDescent="0.25">
      <c r="A8" s="68">
        <v>4</v>
      </c>
      <c r="B8" s="17" t="str">
        <f>'[3]7_koregirano'!B8</f>
        <v>Евроинс</v>
      </c>
      <c r="C8" s="228">
        <f>'[2]7_koregirano'!C8</f>
        <v>1474</v>
      </c>
      <c r="D8" s="228">
        <f>'[2]7_koregirano'!D8</f>
        <v>1496</v>
      </c>
      <c r="E8" s="228">
        <f>'[2]7_koregirano'!E8</f>
        <v>1364</v>
      </c>
      <c r="F8" s="228">
        <f>'[2]7_koregirano'!F8</f>
        <v>247</v>
      </c>
      <c r="G8" s="228">
        <f>'[2]7_koregirano'!G8</f>
        <v>1359</v>
      </c>
      <c r="H8" s="230">
        <f>'[2]7_koregirano'!H8</f>
        <v>159</v>
      </c>
    </row>
    <row r="9" spans="1:8" ht="15" customHeight="1" x14ac:dyDescent="0.25">
      <c r="A9" s="68">
        <v>5</v>
      </c>
      <c r="B9" s="17" t="str">
        <f>'[3]7_koregirano'!B9</f>
        <v>Еуролинк</v>
      </c>
      <c r="C9" s="228">
        <f>'[2]7_koregirano'!C9</f>
        <v>2768</v>
      </c>
      <c r="D9" s="228">
        <f>'[2]7_koregirano'!D9</f>
        <v>3268</v>
      </c>
      <c r="E9" s="228">
        <f>'[2]7_koregirano'!E9</f>
        <v>3021</v>
      </c>
      <c r="F9" s="228">
        <f>'[2]7_koregirano'!F9</f>
        <v>264</v>
      </c>
      <c r="G9" s="228">
        <f>'[2]7_koregirano'!G9</f>
        <v>2751</v>
      </c>
      <c r="H9" s="230">
        <f>'[2]7_koregirano'!H9</f>
        <v>214</v>
      </c>
    </row>
    <row r="10" spans="1:8" ht="15" customHeight="1" x14ac:dyDescent="0.25">
      <c r="A10" s="68">
        <v>6</v>
      </c>
      <c r="B10" s="17" t="str">
        <f>'[3]7_koregirano'!B10</f>
        <v>Винер</v>
      </c>
      <c r="C10" s="228">
        <f>'[2]7_koregirano'!C10</f>
        <v>579</v>
      </c>
      <c r="D10" s="228">
        <f>'[2]7_koregirano'!D10</f>
        <v>1737</v>
      </c>
      <c r="E10" s="228">
        <f>'[2]7_koregirano'!E10</f>
        <v>1478</v>
      </c>
      <c r="F10" s="228">
        <f>'[2]7_koregirano'!F10</f>
        <v>243</v>
      </c>
      <c r="G10" s="228">
        <f>'[2]7_koregirano'!G10</f>
        <v>595</v>
      </c>
      <c r="H10" s="230">
        <f>'[2]7_koregirano'!H10</f>
        <v>206</v>
      </c>
    </row>
    <row r="11" spans="1:8" ht="15" customHeight="1" x14ac:dyDescent="0.25">
      <c r="A11" s="68">
        <v>7</v>
      </c>
      <c r="B11" s="17" t="str">
        <f>'[3]7_koregirano'!B11</f>
        <v>Граве неживот</v>
      </c>
      <c r="C11" s="228">
        <f>'[2]7_koregirano'!C11</f>
        <v>1249</v>
      </c>
      <c r="D11" s="228">
        <f>'[2]7_koregirano'!D11</f>
        <v>649</v>
      </c>
      <c r="E11" s="228">
        <f>'[2]7_koregirano'!E11</f>
        <v>501</v>
      </c>
      <c r="F11" s="228">
        <f>'[2]7_koregirano'!F11</f>
        <v>71</v>
      </c>
      <c r="G11" s="228">
        <f>'[2]7_koregirano'!G11</f>
        <v>1326</v>
      </c>
      <c r="H11" s="230">
        <f>'[2]7_koregirano'!H11</f>
        <v>87</v>
      </c>
    </row>
    <row r="12" spans="1:8" ht="15" customHeight="1" x14ac:dyDescent="0.25">
      <c r="A12" s="68">
        <v>8</v>
      </c>
      <c r="B12" s="17" t="str">
        <f>'[3]7_koregirano'!B12</f>
        <v>Уника</v>
      </c>
      <c r="C12" s="228">
        <f>'[2]7_koregirano'!C12</f>
        <v>1320</v>
      </c>
      <c r="D12" s="228">
        <f>'[2]7_koregirano'!D12</f>
        <v>2053</v>
      </c>
      <c r="E12" s="228">
        <f>'[2]7_koregirano'!E12</f>
        <v>1746</v>
      </c>
      <c r="F12" s="228">
        <f>'[2]7_koregirano'!F12</f>
        <v>449</v>
      </c>
      <c r="G12" s="228">
        <f>'[2]7_koregirano'!G12</f>
        <v>1178</v>
      </c>
      <c r="H12" s="230">
        <f>'[2]7_koregirano'!H12</f>
        <v>270</v>
      </c>
    </row>
    <row r="13" spans="1:8" ht="15" customHeight="1" x14ac:dyDescent="0.25">
      <c r="A13" s="68">
        <v>9</v>
      </c>
      <c r="B13" s="17" t="str">
        <f>'[3]7_koregirano'!B13</f>
        <v>Осигурителна полиса</v>
      </c>
      <c r="C13" s="228">
        <f>'[2]7_koregirano'!C13</f>
        <v>1290</v>
      </c>
      <c r="D13" s="228">
        <f>'[2]7_koregirano'!D13</f>
        <v>1153</v>
      </c>
      <c r="E13" s="228">
        <f>'[2]7_koregirano'!E13</f>
        <v>1007</v>
      </c>
      <c r="F13" s="228">
        <f>'[2]7_koregirano'!F13</f>
        <v>338</v>
      </c>
      <c r="G13" s="228">
        <f>'[2]7_koregirano'!G13</f>
        <v>1098</v>
      </c>
      <c r="H13" s="230">
        <f>'[2]7_koregirano'!H13</f>
        <v>189</v>
      </c>
    </row>
    <row r="14" spans="1:8" ht="15" customHeight="1" x14ac:dyDescent="0.25">
      <c r="A14" s="68">
        <v>10</v>
      </c>
      <c r="B14" s="17" t="str">
        <f>'[3]7_koregirano'!B14</f>
        <v>Халк</v>
      </c>
      <c r="C14" s="228">
        <f>'[2]7_koregirano'!C14</f>
        <v>1430</v>
      </c>
      <c r="D14" s="228">
        <f>'[2]7_koregirano'!D14</f>
        <v>4141</v>
      </c>
      <c r="E14" s="228">
        <f>'[2]7_koregirano'!E14</f>
        <v>3143</v>
      </c>
      <c r="F14" s="228">
        <f>'[2]7_koregirano'!F14</f>
        <v>583</v>
      </c>
      <c r="G14" s="228">
        <f>'[2]7_koregirano'!G14</f>
        <v>1845</v>
      </c>
      <c r="H14" s="230">
        <f>'[2]7_koregirano'!H14</f>
        <v>306</v>
      </c>
    </row>
    <row r="15" spans="1:8" ht="15" customHeight="1" x14ac:dyDescent="0.25">
      <c r="A15" s="68">
        <v>11</v>
      </c>
      <c r="B15" s="17" t="str">
        <f>'[3]7_koregirano'!B15</f>
        <v>Кроација неживот</v>
      </c>
      <c r="C15" s="228">
        <f>'[2]7_koregirano'!C15</f>
        <v>2287</v>
      </c>
      <c r="D15" s="228">
        <f>'[2]7_koregirano'!D15</f>
        <v>4659</v>
      </c>
      <c r="E15" s="228">
        <f>'[2]7_koregirano'!E15</f>
        <v>3642</v>
      </c>
      <c r="F15" s="228">
        <f>'[2]7_koregirano'!F15</f>
        <v>658</v>
      </c>
      <c r="G15" s="228">
        <f>'[2]7_koregirano'!G15</f>
        <v>2646</v>
      </c>
      <c r="H15" s="230">
        <f>'[2]7_koregirano'!H15</f>
        <v>140</v>
      </c>
    </row>
    <row r="16" spans="1:8" ht="15" customHeight="1" x14ac:dyDescent="0.25">
      <c r="A16" s="53"/>
      <c r="B16" s="67" t="str">
        <f>'[3]7_koregirano'!B16</f>
        <v>Вкупно (живот)</v>
      </c>
      <c r="C16" s="67">
        <f>'[2]7_koregirano'!C16</f>
        <v>565</v>
      </c>
      <c r="D16" s="67">
        <f>'[2]7_koregirano'!D16</f>
        <v>1176</v>
      </c>
      <c r="E16" s="67">
        <f>'[2]7_koregirano'!E16</f>
        <v>1106</v>
      </c>
      <c r="F16" s="67">
        <f>'[2]7_koregirano'!F16</f>
        <v>54</v>
      </c>
      <c r="G16" s="67">
        <f>'[2]7_koregirano'!G16</f>
        <v>581</v>
      </c>
      <c r="H16" s="229">
        <f>'[2]7_koregirano'!H16</f>
        <v>6</v>
      </c>
    </row>
    <row r="17" spans="1:8" ht="15" customHeight="1" x14ac:dyDescent="0.25">
      <c r="A17" s="68">
        <v>12</v>
      </c>
      <c r="B17" s="63" t="str">
        <f>'[3]7_koregirano'!B17</f>
        <v>Кроациа живот</v>
      </c>
      <c r="C17" s="228">
        <f>'[2]7_koregirano'!C17</f>
        <v>234</v>
      </c>
      <c r="D17" s="228">
        <f>'[2]7_koregirano'!D17</f>
        <v>593</v>
      </c>
      <c r="E17" s="228">
        <f>'[2]7_koregirano'!E17</f>
        <v>559</v>
      </c>
      <c r="F17" s="228">
        <f>'[2]7_koregirano'!F17</f>
        <v>27</v>
      </c>
      <c r="G17" s="228">
        <f>'[2]7_koregirano'!G17</f>
        <v>241</v>
      </c>
      <c r="H17" s="230">
        <f>'[2]7_koregirano'!H17</f>
        <v>1</v>
      </c>
    </row>
    <row r="18" spans="1:8" ht="15" customHeight="1" x14ac:dyDescent="0.25">
      <c r="A18" s="68">
        <v>13</v>
      </c>
      <c r="B18" s="63" t="str">
        <f>'[3]7_koregirano'!B18</f>
        <v>Граве</v>
      </c>
      <c r="C18" s="228">
        <f>'[2]7_koregirano'!C18</f>
        <v>261</v>
      </c>
      <c r="D18" s="228">
        <f>'[2]7_koregirano'!D18</f>
        <v>249</v>
      </c>
      <c r="E18" s="228">
        <f>'[2]7_koregirano'!E18</f>
        <v>238</v>
      </c>
      <c r="F18" s="228">
        <f>'[2]7_koregirano'!F18</f>
        <v>7</v>
      </c>
      <c r="G18" s="228">
        <f>'[2]7_koregirano'!G18</f>
        <v>265</v>
      </c>
      <c r="H18" s="230">
        <f>'[2]7_koregirano'!H18</f>
        <v>5</v>
      </c>
    </row>
    <row r="19" spans="1:8" ht="15" customHeight="1" x14ac:dyDescent="0.25">
      <c r="A19" s="68">
        <v>14</v>
      </c>
      <c r="B19" s="63" t="str">
        <f>'[3]7_koregirano'!B19</f>
        <v>Винер живот</v>
      </c>
      <c r="C19" s="228">
        <f>'[2]7_koregirano'!C19</f>
        <v>43</v>
      </c>
      <c r="D19" s="228">
        <f>'[2]7_koregirano'!D19</f>
        <v>171</v>
      </c>
      <c r="E19" s="228">
        <f>'[2]7_koregirano'!E19</f>
        <v>172</v>
      </c>
      <c r="F19" s="228">
        <f>'[2]7_koregirano'!F19</f>
        <v>11</v>
      </c>
      <c r="G19" s="228">
        <f>'[2]7_koregirano'!G19</f>
        <v>31</v>
      </c>
      <c r="H19" s="230">
        <f>'[2]7_koregirano'!H19</f>
        <v>0</v>
      </c>
    </row>
    <row r="20" spans="1:8" ht="15" customHeight="1" x14ac:dyDescent="0.25">
      <c r="A20" s="68">
        <v>15</v>
      </c>
      <c r="B20" s="63" t="str">
        <f>'[3]7_koregirano'!B20</f>
        <v>Уника живот</v>
      </c>
      <c r="C20" s="228">
        <f>'[2]7_koregirano'!C20</f>
        <v>25</v>
      </c>
      <c r="D20" s="228">
        <f>'[2]7_koregirano'!D20</f>
        <v>88</v>
      </c>
      <c r="E20" s="228">
        <f>'[2]7_koregirano'!E20</f>
        <v>76</v>
      </c>
      <c r="F20" s="228">
        <f>'[2]7_koregirano'!F20</f>
        <v>3</v>
      </c>
      <c r="G20" s="228">
        <f>'[2]7_koregirano'!G20</f>
        <v>34</v>
      </c>
      <c r="H20" s="230">
        <f>'[2]7_koregirano'!H20</f>
        <v>0</v>
      </c>
    </row>
    <row r="21" spans="1:8" ht="15" customHeight="1" x14ac:dyDescent="0.25">
      <c r="A21" s="68">
        <v>16</v>
      </c>
      <c r="B21" s="63" t="str">
        <f>'[3]7_koregirano'!B21</f>
        <v>Триглав  Живот</v>
      </c>
      <c r="C21" s="228">
        <f>'[2]7_koregirano'!C21</f>
        <v>2</v>
      </c>
      <c r="D21" s="228">
        <f>'[2]7_koregirano'!D21</f>
        <v>75</v>
      </c>
      <c r="E21" s="228">
        <f>'[2]7_koregirano'!E21</f>
        <v>61</v>
      </c>
      <c r="F21" s="228">
        <f>'[2]7_koregirano'!F21</f>
        <v>6</v>
      </c>
      <c r="G21" s="228">
        <f>'[2]7_koregirano'!G21</f>
        <v>10</v>
      </c>
      <c r="H21" s="230">
        <f>'[2]7_koregirano'!H21</f>
        <v>0</v>
      </c>
    </row>
    <row r="22" spans="1:8" ht="15" customHeight="1" thickBot="1" x14ac:dyDescent="0.3">
      <c r="A22" s="54"/>
      <c r="B22" s="19" t="str">
        <f>'[3]7_koregirano'!B22</f>
        <v>Вкупно</v>
      </c>
      <c r="C22" s="19">
        <f>'[2]7_koregirano'!C22</f>
        <v>17434</v>
      </c>
      <c r="D22" s="19">
        <f>'[2]7_koregirano'!D22</f>
        <v>28855</v>
      </c>
      <c r="E22" s="19">
        <f>'[2]7_koregirano'!E22</f>
        <v>23955</v>
      </c>
      <c r="F22" s="19">
        <f>'[2]7_koregirano'!F22</f>
        <v>4076</v>
      </c>
      <c r="G22" s="19">
        <f>'[2]7_koregirano'!G22</f>
        <v>18258</v>
      </c>
      <c r="H22" s="18">
        <f>'[2]7_koregirano'!H22</f>
        <v>2210</v>
      </c>
    </row>
    <row r="23" spans="1:8" s="60" customFormat="1" x14ac:dyDescent="0.25"/>
    <row r="24" spans="1:8" s="60" customFormat="1" x14ac:dyDescent="0.25"/>
    <row r="25" spans="1:8" s="60" customFormat="1" x14ac:dyDescent="0.25"/>
    <row r="26" spans="1:8" s="60" customFormat="1" x14ac:dyDescent="0.25"/>
    <row r="27" spans="1:8" s="60" customFormat="1" x14ac:dyDescent="0.25"/>
    <row r="28" spans="1:8" s="60" customFormat="1" x14ac:dyDescent="0.25"/>
    <row r="29" spans="1:8" s="60" customFormat="1" x14ac:dyDescent="0.25"/>
    <row r="30" spans="1:8" s="60" customFormat="1" x14ac:dyDescent="0.25"/>
    <row r="31" spans="1:8" s="60" customFormat="1" x14ac:dyDescent="0.25">
      <c r="D31" s="247"/>
      <c r="E31" s="247"/>
      <c r="F31" s="247"/>
      <c r="G31" s="247"/>
      <c r="H31" s="247"/>
    </row>
    <row r="32" spans="1:8" s="60" customFormat="1" x14ac:dyDescent="0.25"/>
    <row r="33" s="60" customFormat="1" x14ac:dyDescent="0.25"/>
    <row r="34" s="60" customFormat="1" x14ac:dyDescent="0.25"/>
    <row r="35" s="60" customFormat="1" x14ac:dyDescent="0.25"/>
    <row r="36" s="60" customFormat="1" x14ac:dyDescent="0.25"/>
    <row r="37" s="60" customFormat="1" x14ac:dyDescent="0.25"/>
    <row r="38" s="60" customFormat="1" x14ac:dyDescent="0.25"/>
    <row r="39" s="60" customFormat="1" x14ac:dyDescent="0.25"/>
    <row r="40" s="60" customFormat="1" x14ac:dyDescent="0.25"/>
    <row r="41" s="60" customFormat="1" x14ac:dyDescent="0.25"/>
    <row r="42" s="60" customFormat="1" x14ac:dyDescent="0.25"/>
    <row r="43" s="60" customFormat="1" x14ac:dyDescent="0.25"/>
    <row r="44" s="60" customFormat="1" x14ac:dyDescent="0.25"/>
    <row r="45" s="60" customFormat="1" x14ac:dyDescent="0.25"/>
    <row r="46" s="60" customFormat="1" x14ac:dyDescent="0.25"/>
    <row r="47" s="60" customFormat="1" x14ac:dyDescent="0.25"/>
    <row r="48" s="60" customFormat="1" x14ac:dyDescent="0.25"/>
    <row r="49" s="60" customFormat="1" x14ac:dyDescent="0.25"/>
    <row r="50" s="60" customFormat="1" x14ac:dyDescent="0.25"/>
    <row r="51" s="60" customFormat="1" x14ac:dyDescent="0.25"/>
    <row r="52" s="60" customFormat="1" x14ac:dyDescent="0.25"/>
    <row r="53" s="60" customFormat="1" x14ac:dyDescent="0.25"/>
    <row r="54" s="60" customFormat="1" x14ac:dyDescent="0.25"/>
    <row r="55" s="60" customFormat="1" x14ac:dyDescent="0.25"/>
    <row r="56" s="60" customFormat="1" x14ac:dyDescent="0.25"/>
    <row r="57" s="60" customFormat="1" x14ac:dyDescent="0.25"/>
    <row r="58" s="60" customFormat="1" x14ac:dyDescent="0.25"/>
    <row r="59" s="60" customFormat="1" x14ac:dyDescent="0.25"/>
    <row r="60" s="60" customFormat="1" x14ac:dyDescent="0.25"/>
    <row r="61" s="60" customFormat="1" x14ac:dyDescent="0.25"/>
    <row r="62" s="60" customFormat="1" x14ac:dyDescent="0.25"/>
    <row r="63" s="60" customFormat="1" x14ac:dyDescent="0.25"/>
    <row r="64" s="60" customFormat="1" x14ac:dyDescent="0.25"/>
    <row r="65" s="60" customFormat="1" x14ac:dyDescent="0.25"/>
    <row r="66" s="60" customFormat="1" x14ac:dyDescent="0.25"/>
    <row r="67" s="60" customFormat="1" x14ac:dyDescent="0.25"/>
    <row r="68" s="60" customFormat="1" x14ac:dyDescent="0.25"/>
    <row r="69" s="60" customFormat="1" x14ac:dyDescent="0.25"/>
    <row r="70" s="60" customFormat="1" x14ac:dyDescent="0.25"/>
    <row r="71" s="60" customFormat="1" x14ac:dyDescent="0.25"/>
    <row r="72" s="60" customFormat="1" x14ac:dyDescent="0.25"/>
    <row r="73" s="60" customFormat="1" x14ac:dyDescent="0.25"/>
    <row r="74" s="60" customFormat="1" x14ac:dyDescent="0.25"/>
    <row r="75" s="60" customFormat="1" x14ac:dyDescent="0.25"/>
    <row r="76" s="60" customFormat="1" x14ac:dyDescent="0.25"/>
    <row r="77" s="60" customFormat="1" x14ac:dyDescent="0.25"/>
    <row r="78" s="60" customFormat="1" x14ac:dyDescent="0.25"/>
    <row r="79" s="60" customFormat="1" x14ac:dyDescent="0.25"/>
    <row r="80" s="60" customFormat="1" x14ac:dyDescent="0.25"/>
    <row r="81" s="60" customFormat="1" x14ac:dyDescent="0.25"/>
    <row r="82" s="60" customFormat="1" x14ac:dyDescent="0.25"/>
    <row r="83" s="60" customFormat="1" x14ac:dyDescent="0.25"/>
    <row r="84" s="60" customFormat="1" x14ac:dyDescent="0.25"/>
    <row r="85" s="60" customFormat="1" x14ac:dyDescent="0.25"/>
    <row r="86" s="60" customFormat="1" x14ac:dyDescent="0.25"/>
    <row r="87" s="60" customFormat="1" x14ac:dyDescent="0.25"/>
    <row r="88" s="60" customFormat="1" x14ac:dyDescent="0.25"/>
    <row r="89" s="60" customFormat="1" x14ac:dyDescent="0.25"/>
    <row r="90" s="60" customFormat="1" x14ac:dyDescent="0.25"/>
    <row r="91" s="60" customFormat="1" x14ac:dyDescent="0.25"/>
    <row r="92" s="60" customFormat="1" x14ac:dyDescent="0.25"/>
    <row r="93" s="60" customFormat="1" x14ac:dyDescent="0.25"/>
    <row r="94" s="60" customFormat="1" x14ac:dyDescent="0.25"/>
    <row r="95" s="60" customFormat="1" x14ac:dyDescent="0.25"/>
    <row r="96" s="60" customFormat="1" x14ac:dyDescent="0.25"/>
    <row r="97" s="60" customFormat="1" x14ac:dyDescent="0.25"/>
    <row r="98" s="60" customFormat="1" x14ac:dyDescent="0.25"/>
    <row r="99" s="60" customFormat="1" x14ac:dyDescent="0.25"/>
    <row r="100" s="60" customFormat="1" x14ac:dyDescent="0.25"/>
    <row r="101" s="60" customFormat="1" x14ac:dyDescent="0.25"/>
    <row r="102" s="60" customFormat="1" x14ac:dyDescent="0.25"/>
    <row r="103" s="60" customFormat="1" x14ac:dyDescent="0.25"/>
    <row r="104" s="60" customFormat="1" x14ac:dyDescent="0.25"/>
    <row r="105" s="60" customFormat="1" x14ac:dyDescent="0.25"/>
    <row r="106" s="60" customFormat="1" x14ac:dyDescent="0.25"/>
    <row r="107" s="60" customFormat="1" x14ac:dyDescent="0.25"/>
    <row r="108" s="60" customFormat="1" x14ac:dyDescent="0.25"/>
    <row r="109" s="60" customFormat="1" x14ac:dyDescent="0.25"/>
    <row r="110" s="60" customFormat="1" x14ac:dyDescent="0.25"/>
    <row r="111" s="60" customFormat="1" x14ac:dyDescent="0.25"/>
    <row r="112" s="60" customFormat="1" x14ac:dyDescent="0.25"/>
    <row r="113" s="60" customFormat="1" x14ac:dyDescent="0.25"/>
    <row r="114" s="60" customFormat="1" x14ac:dyDescent="0.25"/>
    <row r="115" s="60" customFormat="1" x14ac:dyDescent="0.25"/>
    <row r="116" s="60" customFormat="1" x14ac:dyDescent="0.25"/>
    <row r="117" s="60" customFormat="1" x14ac:dyDescent="0.25"/>
    <row r="118" s="60" customFormat="1" x14ac:dyDescent="0.25"/>
    <row r="119" s="60" customFormat="1" x14ac:dyDescent="0.25"/>
    <row r="120" s="60" customFormat="1" x14ac:dyDescent="0.25"/>
    <row r="121" s="60" customFormat="1" x14ac:dyDescent="0.25"/>
    <row r="122" s="60" customFormat="1" x14ac:dyDescent="0.25"/>
    <row r="123" s="60" customFormat="1" x14ac:dyDescent="0.25"/>
    <row r="124" s="60" customFormat="1" x14ac:dyDescent="0.25"/>
    <row r="125" s="60" customFormat="1" x14ac:dyDescent="0.25"/>
    <row r="126" s="60" customFormat="1" x14ac:dyDescent="0.25"/>
    <row r="127" s="60" customFormat="1" x14ac:dyDescent="0.25"/>
    <row r="128" s="60" customFormat="1" x14ac:dyDescent="0.25"/>
    <row r="129" s="60" customFormat="1" x14ac:dyDescent="0.25"/>
    <row r="130" s="60" customFormat="1" x14ac:dyDescent="0.25"/>
    <row r="131" s="60" customFormat="1" x14ac:dyDescent="0.25"/>
    <row r="132" s="60" customFormat="1" x14ac:dyDescent="0.25"/>
    <row r="133" s="60" customFormat="1" x14ac:dyDescent="0.25"/>
    <row r="134" s="60" customFormat="1" x14ac:dyDescent="0.25"/>
    <row r="135" s="60" customFormat="1" x14ac:dyDescent="0.25"/>
    <row r="136" s="60" customFormat="1" x14ac:dyDescent="0.25"/>
    <row r="137" s="60" customFormat="1" x14ac:dyDescent="0.25"/>
    <row r="138" s="60" customFormat="1" x14ac:dyDescent="0.25"/>
    <row r="139" s="60" customFormat="1" x14ac:dyDescent="0.25"/>
    <row r="140" s="60" customFormat="1" x14ac:dyDescent="0.25"/>
    <row r="141" s="60" customFormat="1" x14ac:dyDescent="0.25"/>
    <row r="142" s="60" customFormat="1" x14ac:dyDescent="0.25"/>
    <row r="143" s="60" customFormat="1" x14ac:dyDescent="0.25"/>
    <row r="144" s="60" customFormat="1" x14ac:dyDescent="0.25"/>
    <row r="145" s="60" customFormat="1" x14ac:dyDescent="0.25"/>
    <row r="146" s="60" customFormat="1" x14ac:dyDescent="0.25"/>
    <row r="147" s="60" customFormat="1" x14ac:dyDescent="0.25"/>
    <row r="148" s="60" customFormat="1" x14ac:dyDescent="0.25"/>
    <row r="149" s="60" customFormat="1" x14ac:dyDescent="0.25"/>
    <row r="150" s="60" customFormat="1" x14ac:dyDescent="0.25"/>
    <row r="151" s="60" customFormat="1" x14ac:dyDescent="0.25"/>
    <row r="152" s="60" customFormat="1" x14ac:dyDescent="0.25"/>
    <row r="153" s="60" customFormat="1" x14ac:dyDescent="0.25"/>
    <row r="154" s="60" customFormat="1" x14ac:dyDescent="0.25"/>
    <row r="155" s="60" customFormat="1" x14ac:dyDescent="0.25"/>
    <row r="156" s="60" customFormat="1" x14ac:dyDescent="0.25"/>
    <row r="157" s="60" customFormat="1" x14ac:dyDescent="0.25"/>
    <row r="158" s="60" customFormat="1" x14ac:dyDescent="0.25"/>
    <row r="159" s="60" customFormat="1" x14ac:dyDescent="0.25"/>
    <row r="160" s="60" customFormat="1" x14ac:dyDescent="0.25"/>
    <row r="161" s="60" customFormat="1" x14ac:dyDescent="0.25"/>
    <row r="162" s="60" customFormat="1" x14ac:dyDescent="0.25"/>
    <row r="163" s="60" customFormat="1" x14ac:dyDescent="0.25"/>
    <row r="164" s="60" customFormat="1" x14ac:dyDescent="0.25"/>
    <row r="165" s="60" customFormat="1" x14ac:dyDescent="0.25"/>
    <row r="166" s="60" customFormat="1" x14ac:dyDescent="0.25"/>
    <row r="167" s="60" customFormat="1" x14ac:dyDescent="0.25"/>
    <row r="168" s="60" customFormat="1" x14ac:dyDescent="0.25"/>
    <row r="169" s="60" customFormat="1" x14ac:dyDescent="0.25"/>
    <row r="170" s="60" customFormat="1" x14ac:dyDescent="0.25"/>
    <row r="171" s="60" customFormat="1" x14ac:dyDescent="0.25"/>
    <row r="172" s="60" customFormat="1" x14ac:dyDescent="0.25"/>
    <row r="173" s="60" customFormat="1" x14ac:dyDescent="0.25"/>
    <row r="174" s="60" customFormat="1" x14ac:dyDescent="0.25"/>
    <row r="175" s="60" customFormat="1" x14ac:dyDescent="0.25"/>
    <row r="176" s="60" customFormat="1" x14ac:dyDescent="0.25"/>
    <row r="177" s="60" customFormat="1" x14ac:dyDescent="0.25"/>
    <row r="178" s="60" customFormat="1" x14ac:dyDescent="0.25"/>
    <row r="179" s="60" customFormat="1" x14ac:dyDescent="0.25"/>
    <row r="180" s="60" customFormat="1" x14ac:dyDescent="0.25"/>
    <row r="181" s="60" customFormat="1" x14ac:dyDescent="0.25"/>
    <row r="182" s="60" customFormat="1" x14ac:dyDescent="0.25"/>
    <row r="183" s="60" customFormat="1" x14ac:dyDescent="0.25"/>
    <row r="184" s="60" customFormat="1" x14ac:dyDescent="0.25"/>
    <row r="185" s="60" customFormat="1" x14ac:dyDescent="0.25"/>
    <row r="186" s="60" customFormat="1" x14ac:dyDescent="0.25"/>
    <row r="187" s="60" customFormat="1" x14ac:dyDescent="0.25"/>
    <row r="188" s="60" customFormat="1" x14ac:dyDescent="0.25"/>
    <row r="189" s="60" customFormat="1" x14ac:dyDescent="0.25"/>
    <row r="190" s="60" customFormat="1" x14ac:dyDescent="0.25"/>
    <row r="191" s="60" customFormat="1" x14ac:dyDescent="0.25"/>
    <row r="192" s="60" customFormat="1" x14ac:dyDescent="0.25"/>
    <row r="193" s="60" customFormat="1" x14ac:dyDescent="0.25"/>
    <row r="194" s="60" customFormat="1" x14ac:dyDescent="0.25"/>
    <row r="195" s="60" customFormat="1" x14ac:dyDescent="0.25"/>
    <row r="196" s="60" customFormat="1" x14ac:dyDescent="0.25"/>
    <row r="197" s="60" customFormat="1" x14ac:dyDescent="0.25"/>
    <row r="198" s="60" customFormat="1" x14ac:dyDescent="0.25"/>
    <row r="199" s="60" customFormat="1" x14ac:dyDescent="0.25"/>
    <row r="200" s="60" customFormat="1" x14ac:dyDescent="0.25"/>
    <row r="201" s="60" customFormat="1" x14ac:dyDescent="0.25"/>
    <row r="202" s="60" customFormat="1" x14ac:dyDescent="0.25"/>
    <row r="203" s="60" customFormat="1" x14ac:dyDescent="0.25"/>
    <row r="204" s="60" customFormat="1" x14ac:dyDescent="0.25"/>
    <row r="205" s="60" customFormat="1" x14ac:dyDescent="0.25"/>
    <row r="206" s="60" customFormat="1" x14ac:dyDescent="0.25"/>
    <row r="207" s="60" customFormat="1" x14ac:dyDescent="0.25"/>
    <row r="208" s="60" customFormat="1" x14ac:dyDescent="0.25"/>
    <row r="209" s="60" customFormat="1" x14ac:dyDescent="0.25"/>
    <row r="210" s="60" customFormat="1" x14ac:dyDescent="0.25"/>
    <row r="211" s="60" customFormat="1" x14ac:dyDescent="0.25"/>
    <row r="212" s="60" customFormat="1" x14ac:dyDescent="0.25"/>
    <row r="213" s="60" customFormat="1" x14ac:dyDescent="0.25"/>
    <row r="214" s="60" customFormat="1" x14ac:dyDescent="0.25"/>
    <row r="215" s="60" customFormat="1" x14ac:dyDescent="0.25"/>
    <row r="216" s="60" customFormat="1" x14ac:dyDescent="0.25"/>
    <row r="217" s="60" customFormat="1" x14ac:dyDescent="0.25"/>
    <row r="218" s="60" customFormat="1" x14ac:dyDescent="0.25"/>
    <row r="219" s="60" customFormat="1" x14ac:dyDescent="0.25"/>
    <row r="220" s="60" customFormat="1" x14ac:dyDescent="0.25"/>
    <row r="221" s="60" customFormat="1" x14ac:dyDescent="0.25"/>
    <row r="222" s="60" customFormat="1" x14ac:dyDescent="0.25"/>
    <row r="223" s="60" customFormat="1" x14ac:dyDescent="0.25"/>
    <row r="224" s="60" customFormat="1" x14ac:dyDescent="0.25"/>
    <row r="225" s="60" customFormat="1" x14ac:dyDescent="0.25"/>
    <row r="226" s="60" customFormat="1" x14ac:dyDescent="0.25"/>
    <row r="227" s="60" customFormat="1" x14ac:dyDescent="0.25"/>
    <row r="228" s="60" customFormat="1" x14ac:dyDescent="0.25"/>
    <row r="229" s="60" customFormat="1" x14ac:dyDescent="0.25"/>
    <row r="230" s="60" customFormat="1" x14ac:dyDescent="0.25"/>
    <row r="231" s="60" customFormat="1" x14ac:dyDescent="0.25"/>
    <row r="232" s="60" customFormat="1" x14ac:dyDescent="0.25"/>
    <row r="233" s="60" customFormat="1" x14ac:dyDescent="0.25"/>
    <row r="234" s="60" customFormat="1" x14ac:dyDescent="0.25"/>
    <row r="235" s="60" customFormat="1" x14ac:dyDescent="0.25"/>
    <row r="236" s="60" customFormat="1" x14ac:dyDescent="0.25"/>
    <row r="237" s="60" customFormat="1" x14ac:dyDescent="0.25"/>
    <row r="238" s="60" customFormat="1" x14ac:dyDescent="0.25"/>
    <row r="239" s="60" customFormat="1" x14ac:dyDescent="0.25"/>
    <row r="240" s="60" customFormat="1" x14ac:dyDescent="0.25"/>
    <row r="241" s="60" customFormat="1" x14ac:dyDescent="0.25"/>
    <row r="242" s="60" customFormat="1" x14ac:dyDescent="0.25"/>
    <row r="243" s="60" customFormat="1" x14ac:dyDescent="0.25"/>
    <row r="244" s="60" customFormat="1" x14ac:dyDescent="0.25"/>
    <row r="245" s="60" customFormat="1" x14ac:dyDescent="0.25"/>
    <row r="246" s="60" customFormat="1" x14ac:dyDescent="0.25"/>
    <row r="247" s="60" customFormat="1" x14ac:dyDescent="0.25"/>
    <row r="248" s="60" customFormat="1" x14ac:dyDescent="0.25"/>
    <row r="249" s="60" customFormat="1" x14ac:dyDescent="0.25"/>
    <row r="250" s="60" customFormat="1" x14ac:dyDescent="0.25"/>
    <row r="251" s="60" customFormat="1" x14ac:dyDescent="0.25"/>
    <row r="252" s="60" customFormat="1" x14ac:dyDescent="0.25"/>
    <row r="253" s="60" customFormat="1" x14ac:dyDescent="0.25"/>
    <row r="254" s="60" customFormat="1" x14ac:dyDescent="0.25"/>
    <row r="255" s="60" customFormat="1" x14ac:dyDescent="0.25"/>
    <row r="256" s="60" customFormat="1" x14ac:dyDescent="0.25"/>
    <row r="257" s="60" customFormat="1" x14ac:dyDescent="0.25"/>
    <row r="258" s="60" customFormat="1" x14ac:dyDescent="0.25"/>
    <row r="259" s="60" customFormat="1" x14ac:dyDescent="0.25"/>
    <row r="260" s="60" customFormat="1" x14ac:dyDescent="0.25"/>
    <row r="261" s="60" customFormat="1" x14ac:dyDescent="0.25"/>
    <row r="262" s="60" customFormat="1" x14ac:dyDescent="0.25"/>
    <row r="263" s="60" customFormat="1" x14ac:dyDescent="0.25"/>
    <row r="264" s="60" customFormat="1" x14ac:dyDescent="0.25"/>
    <row r="265" s="60" customFormat="1" x14ac:dyDescent="0.25"/>
  </sheetData>
  <mergeCells count="1">
    <mergeCell ref="A1:H1"/>
  </mergeCells>
  <printOptions horizontalCentered="1"/>
  <pageMargins left="0" right="0" top="0" bottom="0"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5"/>
  <sheetViews>
    <sheetView showGridLines="0" zoomScaleNormal="100" workbookViewId="0">
      <selection activeCell="E19" sqref="E19"/>
    </sheetView>
  </sheetViews>
  <sheetFormatPr defaultRowHeight="15" x14ac:dyDescent="0.25"/>
  <cols>
    <col min="1" max="1" width="5.7109375" customWidth="1"/>
    <col min="2" max="2" width="21.42578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4" t="s">
        <v>78</v>
      </c>
      <c r="B1" s="324"/>
      <c r="C1" s="324"/>
      <c r="D1" s="324"/>
      <c r="E1" s="324"/>
      <c r="F1" s="69"/>
      <c r="G1" s="69"/>
    </row>
    <row r="2" spans="1:14" ht="15.75" thickBot="1" x14ac:dyDescent="0.3">
      <c r="E2" s="2" t="s">
        <v>0</v>
      </c>
    </row>
    <row r="3" spans="1:14" ht="57.75" customHeight="1" x14ac:dyDescent="0.25">
      <c r="A3" s="91" t="s">
        <v>1</v>
      </c>
      <c r="B3" s="104" t="s">
        <v>28</v>
      </c>
      <c r="C3" s="105" t="s">
        <v>43</v>
      </c>
      <c r="D3" s="105" t="s">
        <v>44</v>
      </c>
      <c r="E3" s="106" t="s">
        <v>45</v>
      </c>
      <c r="F3" s="3"/>
      <c r="I3" s="3"/>
      <c r="J3" s="3"/>
      <c r="K3" s="3"/>
    </row>
    <row r="4" spans="1:14" x14ac:dyDescent="0.25">
      <c r="A4" s="107"/>
      <c r="B4" s="108" t="s">
        <v>33</v>
      </c>
      <c r="C4" s="78">
        <f>C5+C6+C7+C8+C9+C10+C11+C12+C13+C14+C15</f>
        <v>360323</v>
      </c>
      <c r="D4" s="78">
        <f>D5+D6+D7+D8+D9+D10+D11+D12+D13+D14+D15</f>
        <v>355071</v>
      </c>
      <c r="E4" s="193">
        <f>E5+E6+E7+E8+E9+E10+E11+E12+E13+E14+E15</f>
        <v>294680</v>
      </c>
      <c r="F4" s="156"/>
      <c r="H4" s="3"/>
    </row>
    <row r="5" spans="1:14" ht="12.75" customHeight="1" x14ac:dyDescent="0.25">
      <c r="A5" s="94">
        <v>1</v>
      </c>
      <c r="B5" s="47" t="str">
        <f>'[9]Табела 8'!A6</f>
        <v>Македонија</v>
      </c>
      <c r="C5" s="196">
        <f>'[9]Табела 8'!C6</f>
        <v>51896</v>
      </c>
      <c r="D5" s="196">
        <f>'[9]Табела 8'!D6</f>
        <v>42636</v>
      </c>
      <c r="E5" s="203">
        <f>'[9]Табела 8'!E6</f>
        <v>27928</v>
      </c>
      <c r="F5" s="156"/>
      <c r="G5" s="156"/>
      <c r="J5" s="4"/>
      <c r="K5" s="4"/>
      <c r="L5" s="4"/>
      <c r="N5" s="5"/>
    </row>
    <row r="6" spans="1:14" ht="12.75" customHeight="1" x14ac:dyDescent="0.25">
      <c r="A6" s="94">
        <v>2</v>
      </c>
      <c r="B6" s="47" t="str">
        <f>'[9]Табела 8'!A7</f>
        <v>Триглав</v>
      </c>
      <c r="C6" s="196">
        <f>'[9]Табела 8'!C7</f>
        <v>53687</v>
      </c>
      <c r="D6" s="196">
        <f>'[9]Табела 8'!D7</f>
        <v>24789</v>
      </c>
      <c r="E6" s="203">
        <f>'[9]Табела 8'!E7</f>
        <v>20903</v>
      </c>
      <c r="F6" s="156"/>
      <c r="G6" s="156"/>
      <c r="J6" s="4"/>
      <c r="K6" s="4"/>
      <c r="L6" s="4"/>
      <c r="N6" s="5"/>
    </row>
    <row r="7" spans="1:14" ht="12.75" customHeight="1" x14ac:dyDescent="0.25">
      <c r="A7" s="94">
        <v>3</v>
      </c>
      <c r="B7" s="47" t="str">
        <f>'[9]Табела 8'!A8</f>
        <v>Сава</v>
      </c>
      <c r="C7" s="196">
        <f>'[9]Табела 8'!C8</f>
        <v>43163</v>
      </c>
      <c r="D7" s="196">
        <f>'[9]Табела 8'!D8</f>
        <v>19079</v>
      </c>
      <c r="E7" s="203">
        <f>'[9]Табела 8'!E8</f>
        <v>56603</v>
      </c>
      <c r="F7" s="156"/>
      <c r="G7" s="156"/>
      <c r="J7" s="4"/>
      <c r="K7" s="4"/>
      <c r="L7" s="4"/>
      <c r="N7" s="5"/>
    </row>
    <row r="8" spans="1:14" ht="12.75" customHeight="1" x14ac:dyDescent="0.25">
      <c r="A8" s="94">
        <v>4</v>
      </c>
      <c r="B8" s="47" t="str">
        <f>'[9]Табела 8'!A9</f>
        <v>Евроинс</v>
      </c>
      <c r="C8" s="196">
        <f>'[9]Табела 8'!C9</f>
        <v>22420</v>
      </c>
      <c r="D8" s="196">
        <f>'[9]Табела 8'!D9</f>
        <v>49117</v>
      </c>
      <c r="E8" s="203">
        <f>'[9]Табела 8'!E9</f>
        <v>9243</v>
      </c>
      <c r="F8" s="156"/>
      <c r="G8" s="156"/>
      <c r="J8" s="4"/>
      <c r="K8" s="4"/>
      <c r="L8" s="4"/>
      <c r="N8" s="5"/>
    </row>
    <row r="9" spans="1:14" ht="12.75" customHeight="1" x14ac:dyDescent="0.25">
      <c r="A9" s="94">
        <v>5</v>
      </c>
      <c r="B9" s="47" t="str">
        <f>'[9]Табела 8'!A10</f>
        <v>Еуролинк</v>
      </c>
      <c r="C9" s="196">
        <f>'[9]Табела 8'!C10</f>
        <v>39786</v>
      </c>
      <c r="D9" s="196">
        <f>'[9]Табела 8'!D10</f>
        <v>15111</v>
      </c>
      <c r="E9" s="203">
        <f>'[9]Табела 8'!E10</f>
        <v>38562</v>
      </c>
      <c r="F9" s="156"/>
      <c r="G9" s="156"/>
      <c r="J9" s="4"/>
      <c r="K9" s="4"/>
      <c r="L9" s="4"/>
      <c r="N9" s="5"/>
    </row>
    <row r="10" spans="1:14" ht="12.75" customHeight="1" x14ac:dyDescent="0.25">
      <c r="A10" s="94">
        <v>6</v>
      </c>
      <c r="B10" s="47" t="str">
        <f>'[9]Табела 8'!A11</f>
        <v>Винер</v>
      </c>
      <c r="C10" s="196">
        <f>'[9]Табела 8'!C11</f>
        <v>34322</v>
      </c>
      <c r="D10" s="196">
        <f>'[9]Табела 8'!D11</f>
        <v>33084</v>
      </c>
      <c r="E10" s="203">
        <f>'[9]Табела 8'!E11</f>
        <v>29636</v>
      </c>
      <c r="F10" s="156"/>
      <c r="G10" s="156"/>
      <c r="J10" s="4"/>
      <c r="K10" s="4"/>
      <c r="L10" s="4"/>
      <c r="N10" s="5"/>
    </row>
    <row r="11" spans="1:14" ht="12.75" customHeight="1" x14ac:dyDescent="0.25">
      <c r="A11" s="94">
        <v>7</v>
      </c>
      <c r="B11" s="47" t="str">
        <f>'[9]Табела 8'!A12</f>
        <v>Граве неживот</v>
      </c>
      <c r="C11" s="196">
        <f>'[9]Табела 8'!C12</f>
        <v>11040</v>
      </c>
      <c r="D11" s="196">
        <f>'[9]Табела 8'!D12</f>
        <v>13249</v>
      </c>
      <c r="E11" s="203">
        <f>'[9]Табела 8'!E12</f>
        <v>15737</v>
      </c>
      <c r="F11" s="156"/>
      <c r="G11" s="156"/>
      <c r="J11" s="4"/>
      <c r="K11" s="4"/>
      <c r="L11" s="4"/>
      <c r="N11" s="5"/>
    </row>
    <row r="12" spans="1:14" ht="12.75" customHeight="1" x14ac:dyDescent="0.25">
      <c r="A12" s="94">
        <v>8</v>
      </c>
      <c r="B12" s="47" t="str">
        <f>'[9]Табела 8'!A13</f>
        <v>Уника</v>
      </c>
      <c r="C12" s="196">
        <f>'[9]Табела 8'!C13</f>
        <v>31969</v>
      </c>
      <c r="D12" s="196">
        <f>'[9]Табела 8'!D13</f>
        <v>54239</v>
      </c>
      <c r="E12" s="203">
        <f>'[9]Табела 8'!E13</f>
        <v>28348</v>
      </c>
      <c r="F12" s="156"/>
      <c r="G12" s="156"/>
      <c r="J12" s="4"/>
      <c r="K12" s="4"/>
      <c r="L12" s="4"/>
      <c r="N12" s="5"/>
    </row>
    <row r="13" spans="1:14" ht="12.75" customHeight="1" x14ac:dyDescent="0.25">
      <c r="A13" s="94">
        <v>9</v>
      </c>
      <c r="B13" s="47" t="str">
        <f>'[9]Табела 8'!A14</f>
        <v>Осигурителна полиса</v>
      </c>
      <c r="C13" s="196">
        <f>'[9]Табела 8'!C14</f>
        <v>22383</v>
      </c>
      <c r="D13" s="196">
        <f>'[9]Табела 8'!D14</f>
        <v>25473</v>
      </c>
      <c r="E13" s="203">
        <f>'[9]Табела 8'!E14</f>
        <v>28421</v>
      </c>
      <c r="F13" s="156"/>
      <c r="G13" s="156"/>
      <c r="J13" s="4"/>
      <c r="K13" s="4"/>
      <c r="L13" s="4"/>
      <c r="N13" s="5"/>
    </row>
    <row r="14" spans="1:14" ht="12.75" customHeight="1" x14ac:dyDescent="0.25">
      <c r="A14" s="94">
        <v>10</v>
      </c>
      <c r="B14" s="47" t="str">
        <f>'[9]Табела 8'!A15</f>
        <v>Халк</v>
      </c>
      <c r="C14" s="196">
        <f>'[9]Табела 8'!C15</f>
        <v>28631</v>
      </c>
      <c r="D14" s="196">
        <f>'[9]Табела 8'!D15</f>
        <v>14873</v>
      </c>
      <c r="E14" s="203">
        <f>'[9]Табела 8'!E15</f>
        <v>49718</v>
      </c>
      <c r="F14" s="156"/>
      <c r="G14" s="156"/>
      <c r="J14" s="4"/>
      <c r="K14" s="4"/>
      <c r="L14" s="4"/>
      <c r="N14" s="5"/>
    </row>
    <row r="15" spans="1:14" ht="12.75" customHeight="1" x14ac:dyDescent="0.25">
      <c r="A15" s="94">
        <v>11</v>
      </c>
      <c r="B15" s="47" t="str">
        <f>'[9]Табела 8'!A16</f>
        <v>Кроација неживот</v>
      </c>
      <c r="C15" s="196">
        <f>'[9]Табела 8'!C16</f>
        <v>21026</v>
      </c>
      <c r="D15" s="196">
        <f>'[9]Табела 8'!D16</f>
        <v>63421</v>
      </c>
      <c r="E15" s="203">
        <f>'[9]Табела 8'!E16</f>
        <v>-10419</v>
      </c>
      <c r="F15" s="156"/>
      <c r="G15" s="156"/>
      <c r="J15" s="4"/>
      <c r="K15" s="4"/>
      <c r="L15" s="4"/>
      <c r="N15" s="5"/>
    </row>
    <row r="16" spans="1:14" ht="12.75" customHeight="1" x14ac:dyDescent="0.25">
      <c r="A16" s="107"/>
      <c r="B16" s="109" t="s">
        <v>34</v>
      </c>
      <c r="C16" s="139">
        <f>C17+C18+C19+C20+C21</f>
        <v>54496</v>
      </c>
      <c r="D16" s="139">
        <f>D17+D18+D19+D20+D21</f>
        <v>71363</v>
      </c>
      <c r="E16" s="193">
        <f>E17+E18+E19+E20+E21</f>
        <v>29107</v>
      </c>
      <c r="F16" s="156"/>
      <c r="G16" s="156"/>
      <c r="J16" s="4"/>
      <c r="K16" s="4"/>
      <c r="L16" s="4"/>
      <c r="N16" s="5"/>
    </row>
    <row r="17" spans="1:14" ht="12.75" customHeight="1" x14ac:dyDescent="0.25">
      <c r="A17" s="94">
        <v>12</v>
      </c>
      <c r="B17" s="47" t="str">
        <f>'[9]Табела 8'!A18</f>
        <v>Кроациа живот</v>
      </c>
      <c r="C17" s="48">
        <f>'[9]Табела 8'!C18</f>
        <v>13132</v>
      </c>
      <c r="D17" s="48">
        <f>'[9]Табела 8'!D18</f>
        <v>14527</v>
      </c>
      <c r="E17" s="203">
        <f>'[9]Табела 8'!E18</f>
        <v>14539</v>
      </c>
      <c r="F17" s="156"/>
      <c r="G17" s="156"/>
      <c r="I17" s="6"/>
      <c r="J17" s="4"/>
      <c r="K17" s="4"/>
      <c r="L17" s="4"/>
      <c r="N17" s="5"/>
    </row>
    <row r="18" spans="1:14" ht="12.75" customHeight="1" thickBot="1" x14ac:dyDescent="0.3">
      <c r="A18" s="94">
        <v>13</v>
      </c>
      <c r="B18" s="47" t="str">
        <f>'[9]Табела 8'!A19</f>
        <v>Граве</v>
      </c>
      <c r="C18" s="48">
        <f>'[9]Табела 8'!C19</f>
        <v>11259</v>
      </c>
      <c r="D18" s="48">
        <f>'[9]Табела 8'!D19</f>
        <v>13650</v>
      </c>
      <c r="E18" s="203">
        <f>'[9]Табела 8'!E19</f>
        <v>3079</v>
      </c>
      <c r="F18" s="156"/>
      <c r="G18" s="156"/>
      <c r="I18" s="7"/>
      <c r="J18" s="4"/>
      <c r="K18" s="4"/>
      <c r="L18" s="4"/>
      <c r="N18" s="5"/>
    </row>
    <row r="19" spans="1:14" ht="12.75" customHeight="1" thickTop="1" x14ac:dyDescent="0.25">
      <c r="A19" s="94">
        <v>14</v>
      </c>
      <c r="B19" s="47" t="str">
        <f>'[9]Табела 8'!A20</f>
        <v>Винер живот</v>
      </c>
      <c r="C19" s="48">
        <f>'[9]Табела 8'!C20</f>
        <v>11182</v>
      </c>
      <c r="D19" s="48">
        <f>'[9]Табела 8'!D20</f>
        <v>14381</v>
      </c>
      <c r="E19" s="203">
        <f>'[9]Табела 8'!E20</f>
        <v>2526</v>
      </c>
      <c r="F19" s="156"/>
      <c r="G19" s="156"/>
    </row>
    <row r="20" spans="1:14" ht="12.75" customHeight="1" x14ac:dyDescent="0.25">
      <c r="A20" s="94">
        <v>15</v>
      </c>
      <c r="B20" s="47" t="str">
        <f>'[9]Табела 8'!A21</f>
        <v>Уника живот</v>
      </c>
      <c r="C20" s="48">
        <f>'[9]Табела 8'!C21</f>
        <v>7896</v>
      </c>
      <c r="D20" s="48">
        <f>'[9]Табела 8'!D21</f>
        <v>19718</v>
      </c>
      <c r="E20" s="203">
        <f>'[9]Табела 8'!E21</f>
        <v>1133</v>
      </c>
      <c r="F20" s="156"/>
      <c r="G20" s="156"/>
    </row>
    <row r="21" spans="1:14" ht="12.75" customHeight="1" x14ac:dyDescent="0.25">
      <c r="A21" s="141">
        <v>16</v>
      </c>
      <c r="B21" s="47" t="s">
        <v>88</v>
      </c>
      <c r="C21" s="48">
        <f>'[9]Табела 8'!C23</f>
        <v>11027</v>
      </c>
      <c r="D21" s="48">
        <f>'[9]Табела 8'!D23</f>
        <v>9087</v>
      </c>
      <c r="E21" s="203">
        <f>'[9]Табела 8'!E23</f>
        <v>7830</v>
      </c>
      <c r="F21" s="156"/>
      <c r="G21" s="156"/>
    </row>
    <row r="22" spans="1:14" ht="15.75" thickBot="1" x14ac:dyDescent="0.3">
      <c r="A22" s="95"/>
      <c r="B22" s="110" t="s">
        <v>7</v>
      </c>
      <c r="C22" s="161">
        <f>C4+C16</f>
        <v>414819</v>
      </c>
      <c r="D22" s="161">
        <f t="shared" ref="D22:E22" si="0">D4+D16</f>
        <v>426434</v>
      </c>
      <c r="E22" s="187">
        <f t="shared" si="0"/>
        <v>323787</v>
      </c>
      <c r="F22" s="156"/>
      <c r="G22" s="156"/>
    </row>
    <row r="25" spans="1:14" x14ac:dyDescent="0.25">
      <c r="D25" s="156"/>
    </row>
  </sheetData>
  <mergeCells count="1">
    <mergeCell ref="A1:E1"/>
  </mergeCells>
  <printOptions horizontalCentered="1"/>
  <pageMargins left="0" right="0"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7"/>
  <sheetViews>
    <sheetView showGridLines="0" zoomScale="90" zoomScaleNormal="90" workbookViewId="0">
      <selection activeCell="O11" sqref="O11"/>
    </sheetView>
  </sheetViews>
  <sheetFormatPr defaultRowHeight="15" x14ac:dyDescent="0.25"/>
  <cols>
    <col min="1" max="1" width="22.8554687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25" t="s">
        <v>70</v>
      </c>
      <c r="B1" s="325"/>
      <c r="C1" s="325"/>
      <c r="D1" s="325"/>
      <c r="E1" s="325"/>
      <c r="F1" s="325"/>
      <c r="G1" s="325"/>
      <c r="H1" s="325"/>
      <c r="I1" s="325"/>
      <c r="J1" s="325"/>
      <c r="K1" s="325"/>
      <c r="L1" s="325"/>
      <c r="M1" s="325"/>
      <c r="N1" s="325"/>
      <c r="O1" s="325"/>
      <c r="P1" s="325"/>
      <c r="Q1" s="325"/>
      <c r="R1" s="325"/>
      <c r="S1" s="325"/>
      <c r="T1" s="325"/>
      <c r="U1" s="148"/>
      <c r="V1" s="148"/>
    </row>
    <row r="2" spans="1:23" ht="15.75" thickBot="1" x14ac:dyDescent="0.3">
      <c r="T2" s="9" t="s">
        <v>0</v>
      </c>
    </row>
    <row r="3" spans="1:23" ht="21" customHeight="1" x14ac:dyDescent="0.25">
      <c r="A3" s="73"/>
      <c r="B3" s="326" t="s">
        <v>3</v>
      </c>
      <c r="C3" s="326"/>
      <c r="D3" s="326"/>
      <c r="E3" s="326"/>
      <c r="F3" s="326"/>
      <c r="G3" s="326"/>
      <c r="H3" s="326"/>
      <c r="I3" s="326"/>
      <c r="J3" s="326"/>
      <c r="K3" s="326"/>
      <c r="L3" s="326"/>
      <c r="M3" s="327" t="s">
        <v>46</v>
      </c>
      <c r="N3" s="326" t="s">
        <v>23</v>
      </c>
      <c r="O3" s="326"/>
      <c r="P3" s="326"/>
      <c r="Q3" s="326"/>
      <c r="R3" s="266"/>
      <c r="S3" s="327" t="s">
        <v>47</v>
      </c>
      <c r="T3" s="329" t="s">
        <v>7</v>
      </c>
    </row>
    <row r="4" spans="1:23" ht="21" customHeight="1" x14ac:dyDescent="0.25">
      <c r="A4" s="74">
        <f>'[10]Табела 9'!A4</f>
        <v>0</v>
      </c>
      <c r="B4" s="158" t="s">
        <v>101</v>
      </c>
      <c r="C4" s="267" t="s">
        <v>4</v>
      </c>
      <c r="D4" s="75" t="s">
        <v>102</v>
      </c>
      <c r="E4" s="267" t="s">
        <v>103</v>
      </c>
      <c r="F4" s="267" t="s">
        <v>104</v>
      </c>
      <c r="G4" s="267" t="s">
        <v>5</v>
      </c>
      <c r="H4" s="75" t="s">
        <v>105</v>
      </c>
      <c r="I4" s="267" t="s">
        <v>6</v>
      </c>
      <c r="J4" s="75" t="s">
        <v>106</v>
      </c>
      <c r="K4" s="267" t="s">
        <v>107</v>
      </c>
      <c r="L4" s="267" t="s">
        <v>108</v>
      </c>
      <c r="M4" s="328"/>
      <c r="N4" s="267" t="s">
        <v>109</v>
      </c>
      <c r="O4" s="267" t="s">
        <v>25</v>
      </c>
      <c r="P4" s="267" t="s">
        <v>5</v>
      </c>
      <c r="Q4" s="267" t="s">
        <v>6</v>
      </c>
      <c r="R4" s="267" t="s">
        <v>4</v>
      </c>
      <c r="S4" s="328"/>
      <c r="T4" s="330"/>
    </row>
    <row r="5" spans="1:23" ht="22.5" customHeight="1" x14ac:dyDescent="0.25">
      <c r="A5" s="76" t="str">
        <f>'[10]Табела 9'!A5</f>
        <v>Странски нефинансиски правни лица</v>
      </c>
      <c r="B5" s="138">
        <v>0</v>
      </c>
      <c r="C5" s="138">
        <v>0</v>
      </c>
      <c r="D5" s="138">
        <v>0</v>
      </c>
      <c r="E5" s="138">
        <v>0</v>
      </c>
      <c r="F5" s="138">
        <v>0</v>
      </c>
      <c r="G5" s="138">
        <v>0</v>
      </c>
      <c r="H5" s="138">
        <v>0</v>
      </c>
      <c r="I5" s="138">
        <v>0</v>
      </c>
      <c r="J5" s="138">
        <v>0</v>
      </c>
      <c r="K5" s="138">
        <v>0</v>
      </c>
      <c r="L5" s="138">
        <v>0</v>
      </c>
      <c r="M5" s="231">
        <v>0</v>
      </c>
      <c r="N5" s="138">
        <v>0</v>
      </c>
      <c r="O5" s="138">
        <v>0</v>
      </c>
      <c r="P5" s="138">
        <v>0</v>
      </c>
      <c r="Q5" s="138">
        <v>0</v>
      </c>
      <c r="R5" s="138">
        <v>0</v>
      </c>
      <c r="S5" s="231">
        <v>0</v>
      </c>
      <c r="T5" s="232">
        <v>0</v>
      </c>
      <c r="U5" s="15"/>
      <c r="V5" s="15"/>
      <c r="W5" s="8" t="s">
        <v>83</v>
      </c>
    </row>
    <row r="6" spans="1:23" ht="22.5" customHeight="1" x14ac:dyDescent="0.25">
      <c r="A6" s="76" t="str">
        <f>'[10]Табела 9'!A6</f>
        <v>Странски финансиски институции</v>
      </c>
      <c r="B6" s="138">
        <v>837307</v>
      </c>
      <c r="C6" s="138">
        <v>150766.05616110595</v>
      </c>
      <c r="D6" s="138">
        <v>219703.37395350868</v>
      </c>
      <c r="E6" s="138">
        <v>222300.28887434214</v>
      </c>
      <c r="F6" s="138">
        <v>195326</v>
      </c>
      <c r="G6" s="138">
        <v>247036.93799999999</v>
      </c>
      <c r="H6" s="138">
        <v>452051.74800000002</v>
      </c>
      <c r="I6" s="138">
        <v>184002.981</v>
      </c>
      <c r="J6" s="138">
        <v>8202</v>
      </c>
      <c r="K6" s="138">
        <v>0</v>
      </c>
      <c r="L6" s="138">
        <v>397005</v>
      </c>
      <c r="M6" s="231">
        <v>2913701.3859889572</v>
      </c>
      <c r="N6" s="138">
        <v>174925.16200000001</v>
      </c>
      <c r="O6" s="138">
        <v>183999</v>
      </c>
      <c r="P6" s="138">
        <v>356934</v>
      </c>
      <c r="Q6" s="138">
        <v>215706</v>
      </c>
      <c r="R6" s="138">
        <v>245963</v>
      </c>
      <c r="S6" s="231">
        <v>1177527.162</v>
      </c>
      <c r="T6" s="232">
        <v>4091228.5479889573</v>
      </c>
      <c r="U6" s="15"/>
      <c r="V6" s="15"/>
    </row>
    <row r="7" spans="1:23" ht="22.5" customHeight="1" x14ac:dyDescent="0.25">
      <c r="A7" s="76" t="str">
        <f>'[10]Табела 9'!A7</f>
        <v>Странски физички лица</v>
      </c>
      <c r="B7" s="138">
        <v>1730</v>
      </c>
      <c r="C7" s="138">
        <v>175.42388342416589</v>
      </c>
      <c r="D7" s="138">
        <v>0</v>
      </c>
      <c r="E7" s="138">
        <v>14475.36764763158</v>
      </c>
      <c r="F7" s="138">
        <v>0</v>
      </c>
      <c r="G7" s="138">
        <v>0</v>
      </c>
      <c r="H7" s="138">
        <v>0</v>
      </c>
      <c r="I7" s="138">
        <v>0</v>
      </c>
      <c r="J7" s="138">
        <v>11657.5</v>
      </c>
      <c r="K7" s="138">
        <v>0</v>
      </c>
      <c r="L7" s="138">
        <v>0</v>
      </c>
      <c r="M7" s="231">
        <v>28038.291531055744</v>
      </c>
      <c r="N7" s="138">
        <v>0</v>
      </c>
      <c r="O7" s="138">
        <v>0</v>
      </c>
      <c r="P7" s="138">
        <v>0</v>
      </c>
      <c r="Q7" s="138">
        <v>0</v>
      </c>
      <c r="R7" s="138">
        <v>0</v>
      </c>
      <c r="S7" s="231">
        <v>0</v>
      </c>
      <c r="T7" s="232">
        <v>28038.291531055744</v>
      </c>
      <c r="U7" s="15"/>
    </row>
    <row r="8" spans="1:23" ht="22.5" customHeight="1" x14ac:dyDescent="0.25">
      <c r="A8" s="76" t="str">
        <f>'[10]Табела 9'!A8</f>
        <v>Домашни нефинансиски правни лица</v>
      </c>
      <c r="B8" s="138">
        <v>16904</v>
      </c>
      <c r="C8" s="138">
        <v>0</v>
      </c>
      <c r="D8" s="138">
        <v>12504.482477791116</v>
      </c>
      <c r="E8" s="138">
        <v>0</v>
      </c>
      <c r="F8" s="138">
        <v>0</v>
      </c>
      <c r="G8" s="138">
        <v>0</v>
      </c>
      <c r="H8" s="138">
        <v>0</v>
      </c>
      <c r="I8" s="138">
        <v>0</v>
      </c>
      <c r="J8" s="138">
        <v>0</v>
      </c>
      <c r="K8" s="138">
        <v>0</v>
      </c>
      <c r="L8" s="138">
        <v>0</v>
      </c>
      <c r="M8" s="231">
        <v>29408.482477791116</v>
      </c>
      <c r="N8" s="138">
        <v>0</v>
      </c>
      <c r="O8" s="138">
        <v>0</v>
      </c>
      <c r="P8" s="138">
        <v>0</v>
      </c>
      <c r="Q8" s="138">
        <v>0</v>
      </c>
      <c r="R8" s="138">
        <v>0</v>
      </c>
      <c r="S8" s="231">
        <v>0</v>
      </c>
      <c r="T8" s="232">
        <v>29408.482477791116</v>
      </c>
      <c r="U8" s="15"/>
    </row>
    <row r="9" spans="1:23" ht="22.5" customHeight="1" x14ac:dyDescent="0.25">
      <c r="A9" s="76" t="str">
        <f>'[10]Табела 9'!A9</f>
        <v>Домашни финансиски институции</v>
      </c>
      <c r="B9" s="138">
        <v>1024</v>
      </c>
      <c r="C9" s="138">
        <v>0</v>
      </c>
      <c r="D9" s="138">
        <v>0</v>
      </c>
      <c r="E9" s="138">
        <v>0</v>
      </c>
      <c r="F9" s="138">
        <v>0</v>
      </c>
      <c r="G9" s="138">
        <v>0</v>
      </c>
      <c r="H9" s="138">
        <v>0</v>
      </c>
      <c r="I9" s="138">
        <v>0</v>
      </c>
      <c r="J9" s="138">
        <v>0</v>
      </c>
      <c r="K9" s="138">
        <v>953546.88300000003</v>
      </c>
      <c r="L9" s="138">
        <v>35716</v>
      </c>
      <c r="M9" s="231">
        <v>990286.88300000003</v>
      </c>
      <c r="N9" s="138">
        <v>9206.5879999999997</v>
      </c>
      <c r="O9" s="138">
        <v>0</v>
      </c>
      <c r="P9" s="138">
        <v>0</v>
      </c>
      <c r="Q9" s="138">
        <v>0</v>
      </c>
      <c r="R9" s="138">
        <v>61628</v>
      </c>
      <c r="S9" s="231">
        <v>70834.588000000003</v>
      </c>
      <c r="T9" s="232">
        <v>1061121.4710000001</v>
      </c>
      <c r="U9" s="15"/>
    </row>
    <row r="10" spans="1:23" ht="22.5" customHeight="1" x14ac:dyDescent="0.25">
      <c r="A10" s="76" t="str">
        <f>'[10]Табела 9'!A10</f>
        <v>Домашни физички лица</v>
      </c>
      <c r="B10" s="138">
        <v>29659</v>
      </c>
      <c r="C10" s="138">
        <v>34281.519955469892</v>
      </c>
      <c r="D10" s="138">
        <v>1864.8155687002075</v>
      </c>
      <c r="E10" s="138">
        <v>1347.274478026316</v>
      </c>
      <c r="F10" s="138">
        <v>0</v>
      </c>
      <c r="G10" s="138">
        <v>0</v>
      </c>
      <c r="H10" s="138">
        <v>0</v>
      </c>
      <c r="I10" s="138">
        <v>0</v>
      </c>
      <c r="J10" s="138">
        <v>164836.5</v>
      </c>
      <c r="K10" s="138">
        <v>0</v>
      </c>
      <c r="L10" s="138">
        <v>0</v>
      </c>
      <c r="M10" s="231">
        <v>231989.11000219642</v>
      </c>
      <c r="N10" s="138">
        <v>0</v>
      </c>
      <c r="O10" s="138">
        <v>0</v>
      </c>
      <c r="P10" s="138">
        <v>0</v>
      </c>
      <c r="Q10" s="138">
        <v>0</v>
      </c>
      <c r="R10" s="138">
        <v>0</v>
      </c>
      <c r="S10" s="231">
        <v>0</v>
      </c>
      <c r="T10" s="232">
        <v>231989.11000219642</v>
      </c>
    </row>
    <row r="11" spans="1:23" ht="22.5" customHeight="1" x14ac:dyDescent="0.25">
      <c r="A11" s="76" t="str">
        <f>'[10]Табела 9'!A11</f>
        <v>Држава</v>
      </c>
      <c r="B11" s="138">
        <v>1684</v>
      </c>
      <c r="C11" s="138">
        <v>0</v>
      </c>
      <c r="D11" s="138">
        <v>0</v>
      </c>
      <c r="E11" s="138">
        <v>0</v>
      </c>
      <c r="F11" s="138">
        <v>0</v>
      </c>
      <c r="G11" s="138">
        <v>0</v>
      </c>
      <c r="H11" s="138">
        <v>0</v>
      </c>
      <c r="I11" s="138">
        <v>0</v>
      </c>
      <c r="J11" s="138">
        <v>0</v>
      </c>
      <c r="K11" s="138">
        <v>0</v>
      </c>
      <c r="L11" s="138">
        <v>0</v>
      </c>
      <c r="M11" s="231">
        <v>1684</v>
      </c>
      <c r="N11" s="138">
        <v>0</v>
      </c>
      <c r="O11" s="138">
        <v>0</v>
      </c>
      <c r="P11" s="138">
        <v>0</v>
      </c>
      <c r="Q11" s="138">
        <v>0</v>
      </c>
      <c r="R11" s="138">
        <v>0</v>
      </c>
      <c r="S11" s="231">
        <v>0</v>
      </c>
      <c r="T11" s="232">
        <v>1684</v>
      </c>
    </row>
    <row r="12" spans="1:23" ht="22.5" customHeight="1" thickBot="1" x14ac:dyDescent="0.3">
      <c r="A12" s="159" t="str">
        <f>'[10]Табела 9'!A12</f>
        <v>Вкупно</v>
      </c>
      <c r="B12" s="234">
        <v>888308</v>
      </c>
      <c r="C12" s="234">
        <v>185223</v>
      </c>
      <c r="D12" s="234">
        <v>234072.67199999999</v>
      </c>
      <c r="E12" s="234">
        <v>238122.93100000004</v>
      </c>
      <c r="F12" s="234">
        <v>195326</v>
      </c>
      <c r="G12" s="234">
        <v>247036.93799999999</v>
      </c>
      <c r="H12" s="234">
        <v>452051.74800000002</v>
      </c>
      <c r="I12" s="234">
        <v>184002.981</v>
      </c>
      <c r="J12" s="234">
        <v>184696</v>
      </c>
      <c r="K12" s="234">
        <v>953546.88300000003</v>
      </c>
      <c r="L12" s="234">
        <v>432721</v>
      </c>
      <c r="M12" s="160">
        <v>4195108.1530000009</v>
      </c>
      <c r="N12" s="234">
        <v>184131.75</v>
      </c>
      <c r="O12" s="234">
        <v>183999</v>
      </c>
      <c r="P12" s="234">
        <v>356934</v>
      </c>
      <c r="Q12" s="234">
        <v>215706</v>
      </c>
      <c r="R12" s="234">
        <v>307591</v>
      </c>
      <c r="S12" s="160">
        <v>1248361.75</v>
      </c>
      <c r="T12" s="233">
        <v>5443469.9030000009</v>
      </c>
    </row>
    <row r="31" spans="1:21" s="149" customFormat="1" x14ac:dyDescent="0.25">
      <c r="A31" s="8"/>
      <c r="B31" s="8"/>
      <c r="C31" s="8"/>
      <c r="D31" s="8"/>
      <c r="E31" s="8"/>
      <c r="F31" s="8"/>
      <c r="G31" s="8"/>
      <c r="H31" s="8"/>
      <c r="I31" s="8"/>
      <c r="J31" s="8"/>
      <c r="K31" s="8"/>
      <c r="L31" s="8"/>
      <c r="M31" s="8"/>
      <c r="N31" s="8"/>
      <c r="O31" s="8"/>
      <c r="P31" s="8"/>
      <c r="Q31" s="8"/>
      <c r="R31" s="8"/>
      <c r="S31" s="8"/>
      <c r="T31" s="8"/>
      <c r="U31" s="8"/>
    </row>
    <row r="32" spans="1:21" s="149" customFormat="1" x14ac:dyDescent="0.25">
      <c r="A32" s="8"/>
      <c r="B32" s="8"/>
      <c r="C32" s="8"/>
      <c r="D32" s="8"/>
      <c r="E32" s="8"/>
      <c r="F32" s="8"/>
      <c r="G32" s="8"/>
      <c r="H32" s="8"/>
      <c r="I32" s="8"/>
      <c r="J32" s="8"/>
      <c r="K32" s="8"/>
      <c r="L32" s="8"/>
      <c r="M32" s="8"/>
      <c r="N32" s="8"/>
      <c r="O32" s="8"/>
      <c r="P32" s="8"/>
      <c r="Q32" s="8"/>
      <c r="R32" s="8"/>
      <c r="S32" s="8"/>
      <c r="T32" s="8"/>
      <c r="U32" s="8"/>
    </row>
    <row r="33" spans="1:21" s="150" customFormat="1" x14ac:dyDescent="0.25">
      <c r="A33" s="131"/>
      <c r="B33" s="131"/>
      <c r="C33" s="131"/>
      <c r="D33" s="131"/>
      <c r="E33" s="131"/>
      <c r="F33" s="131"/>
      <c r="G33" s="131"/>
      <c r="H33" s="131"/>
      <c r="I33" s="131"/>
      <c r="J33" s="131"/>
      <c r="K33" s="131"/>
      <c r="L33" s="131"/>
      <c r="M33" s="131"/>
      <c r="N33" s="131"/>
      <c r="O33" s="131"/>
      <c r="P33" s="131"/>
      <c r="Q33" s="131"/>
      <c r="R33" s="131"/>
      <c r="S33" s="131"/>
      <c r="T33" s="131"/>
      <c r="U33" s="131"/>
    </row>
    <row r="34" spans="1:21" s="131" customFormat="1" x14ac:dyDescent="0.25"/>
    <row r="35" spans="1:21" s="131" customFormat="1" x14ac:dyDescent="0.25"/>
    <row r="36" spans="1:21" s="131" customFormat="1" x14ac:dyDescent="0.25"/>
    <row r="37" spans="1:21" s="168" customFormat="1" x14ac:dyDescent="0.25"/>
    <row r="38" spans="1:21" s="168" customFormat="1" x14ac:dyDescent="0.25"/>
    <row r="39" spans="1:21" s="168" customFormat="1" x14ac:dyDescent="0.25"/>
    <row r="40" spans="1:21" s="168" customFormat="1" x14ac:dyDescent="0.25"/>
    <row r="41" spans="1:21" s="168" customFormat="1" x14ac:dyDescent="0.25"/>
    <row r="42" spans="1:21" s="168" customFormat="1" x14ac:dyDescent="0.25"/>
    <row r="43" spans="1:21" s="168" customFormat="1" x14ac:dyDescent="0.25"/>
    <row r="44" spans="1:21" s="168" customFormat="1" x14ac:dyDescent="0.25">
      <c r="A44" s="149"/>
      <c r="B44" s="149"/>
      <c r="C44" s="149"/>
      <c r="D44" s="149"/>
      <c r="E44" s="149"/>
      <c r="F44" s="149"/>
      <c r="G44" s="149"/>
      <c r="H44" s="149"/>
      <c r="I44" s="149"/>
      <c r="J44" s="149"/>
      <c r="K44" s="149"/>
      <c r="L44" s="149"/>
      <c r="M44" s="149"/>
      <c r="N44" s="149"/>
      <c r="O44" s="149"/>
      <c r="P44" s="149"/>
      <c r="Q44" s="149"/>
      <c r="R44" s="149"/>
      <c r="S44" s="149"/>
      <c r="T44" s="149"/>
      <c r="U44" s="149"/>
    </row>
    <row r="45" spans="1:21" s="168" customFormat="1" x14ac:dyDescent="0.25">
      <c r="A45" s="149"/>
      <c r="B45" s="149"/>
      <c r="C45" s="149"/>
      <c r="D45" s="149"/>
      <c r="E45" s="149"/>
      <c r="F45" s="149"/>
      <c r="G45" s="149"/>
      <c r="H45" s="149"/>
      <c r="I45" s="149"/>
      <c r="J45" s="149"/>
      <c r="K45" s="149"/>
      <c r="L45" s="149"/>
      <c r="M45" s="149"/>
      <c r="N45" s="149"/>
      <c r="O45" s="149"/>
      <c r="P45" s="149"/>
      <c r="Q45" s="149"/>
      <c r="R45" s="149"/>
      <c r="S45" s="149"/>
      <c r="T45" s="149"/>
      <c r="U45" s="149"/>
    </row>
    <row r="46" spans="1:21" s="168" customFormat="1" x14ac:dyDescent="0.25"/>
    <row r="47" spans="1:21" s="168" customFormat="1" x14ac:dyDescent="0.25"/>
    <row r="48" spans="1:21" s="149" customFormat="1" x14ac:dyDescent="0.25"/>
    <row r="49" spans="1:21" s="149" customFormat="1" x14ac:dyDescent="0.25">
      <c r="A49" s="163"/>
      <c r="B49" s="238"/>
      <c r="C49" s="164"/>
      <c r="D49" s="238"/>
      <c r="E49" s="238"/>
      <c r="F49" s="238"/>
      <c r="G49" s="238"/>
      <c r="H49" s="238"/>
      <c r="I49" s="164"/>
      <c r="J49" s="238"/>
      <c r="K49" s="238"/>
      <c r="L49" s="175"/>
      <c r="M49" s="175"/>
      <c r="N49" s="175"/>
      <c r="O49" s="175"/>
    </row>
    <row r="50" spans="1:21" s="149" customFormat="1" x14ac:dyDescent="0.25">
      <c r="A50" s="175"/>
      <c r="B50" s="175"/>
      <c r="C50" s="175"/>
      <c r="D50" s="175"/>
      <c r="E50" s="175"/>
      <c r="F50" s="175"/>
      <c r="G50" s="175"/>
      <c r="H50" s="175"/>
      <c r="I50" s="175"/>
      <c r="J50" s="175"/>
      <c r="K50" s="175"/>
      <c r="L50" s="175"/>
      <c r="M50" s="175"/>
      <c r="N50" s="175"/>
      <c r="O50" s="164"/>
    </row>
    <row r="51" spans="1:21" s="149" customFormat="1" ht="33.75" customHeight="1" x14ac:dyDescent="0.25">
      <c r="A51" s="162"/>
      <c r="B51" s="163" t="str">
        <f>B4</f>
        <v>Македонија</v>
      </c>
      <c r="C51" s="163" t="str">
        <f t="shared" ref="C51:L51" si="0">C4</f>
        <v>Триглав</v>
      </c>
      <c r="D51" s="163" t="str">
        <f t="shared" si="0"/>
        <v>Сава</v>
      </c>
      <c r="E51" s="163" t="str">
        <f t="shared" si="0"/>
        <v>Евроинс</v>
      </c>
      <c r="F51" s="163" t="str">
        <f t="shared" si="0"/>
        <v>Еуролинк</v>
      </c>
      <c r="G51" s="163" t="str">
        <f t="shared" si="0"/>
        <v>Винер</v>
      </c>
      <c r="H51" s="163" t="str">
        <f t="shared" si="0"/>
        <v>Граве неживот</v>
      </c>
      <c r="I51" s="163" t="str">
        <f t="shared" si="0"/>
        <v>Уника</v>
      </c>
      <c r="J51" s="163" t="str">
        <f t="shared" si="0"/>
        <v>Осиг. полиса</v>
      </c>
      <c r="K51" s="163" t="str">
        <f t="shared" si="0"/>
        <v>Халк</v>
      </c>
      <c r="L51" s="163" t="str">
        <f t="shared" si="0"/>
        <v>Кроациjа</v>
      </c>
      <c r="M51" s="165" t="s">
        <v>35</v>
      </c>
      <c r="N51" s="165" t="s">
        <v>25</v>
      </c>
      <c r="O51" s="165" t="s">
        <v>5</v>
      </c>
      <c r="P51" s="165" t="s">
        <v>6</v>
      </c>
      <c r="Q51" s="165" t="s">
        <v>4</v>
      </c>
    </row>
    <row r="52" spans="1:21" s="149" customFormat="1" ht="23.25" x14ac:dyDescent="0.25">
      <c r="A52" s="166" t="s">
        <v>89</v>
      </c>
      <c r="B52" s="167">
        <f>B5/B$12</f>
        <v>0</v>
      </c>
      <c r="C52" s="167">
        <f t="shared" ref="C52:L52" si="1">C5/C$12</f>
        <v>0</v>
      </c>
      <c r="D52" s="167">
        <f t="shared" si="1"/>
        <v>0</v>
      </c>
      <c r="E52" s="167">
        <f t="shared" si="1"/>
        <v>0</v>
      </c>
      <c r="F52" s="167">
        <f t="shared" si="1"/>
        <v>0</v>
      </c>
      <c r="G52" s="167">
        <f t="shared" si="1"/>
        <v>0</v>
      </c>
      <c r="H52" s="167">
        <f t="shared" si="1"/>
        <v>0</v>
      </c>
      <c r="I52" s="167">
        <f t="shared" si="1"/>
        <v>0</v>
      </c>
      <c r="J52" s="167">
        <f t="shared" si="1"/>
        <v>0</v>
      </c>
      <c r="K52" s="167">
        <f t="shared" si="1"/>
        <v>0</v>
      </c>
      <c r="L52" s="167">
        <f t="shared" si="1"/>
        <v>0</v>
      </c>
      <c r="M52" s="167">
        <f>N5/N$12</f>
        <v>0</v>
      </c>
      <c r="N52" s="167">
        <f t="shared" ref="N52:Q52" si="2">O5/O$12</f>
        <v>0</v>
      </c>
      <c r="O52" s="167">
        <f t="shared" si="2"/>
        <v>0</v>
      </c>
      <c r="P52" s="167">
        <f t="shared" si="2"/>
        <v>0</v>
      </c>
      <c r="Q52" s="167">
        <f t="shared" si="2"/>
        <v>0</v>
      </c>
    </row>
    <row r="53" spans="1:21" s="149" customFormat="1" ht="23.25" x14ac:dyDescent="0.25">
      <c r="A53" s="166" t="s">
        <v>90</v>
      </c>
      <c r="B53" s="167">
        <f t="shared" ref="B53:L59" si="3">B6/B$12</f>
        <v>0.94258635518311218</v>
      </c>
      <c r="C53" s="167">
        <f t="shared" si="3"/>
        <v>0.81397049049581294</v>
      </c>
      <c r="D53" s="167">
        <f t="shared" si="3"/>
        <v>0.93861180835970759</v>
      </c>
      <c r="E53" s="167">
        <f t="shared" si="3"/>
        <v>0.9335526315789473</v>
      </c>
      <c r="F53" s="167">
        <f t="shared" si="3"/>
        <v>1</v>
      </c>
      <c r="G53" s="167">
        <f t="shared" si="3"/>
        <v>1</v>
      </c>
      <c r="H53" s="167">
        <f t="shared" si="3"/>
        <v>1</v>
      </c>
      <c r="I53" s="167">
        <f t="shared" si="3"/>
        <v>1</v>
      </c>
      <c r="J53" s="167">
        <f t="shared" si="3"/>
        <v>4.4408108459306102E-2</v>
      </c>
      <c r="K53" s="167">
        <f t="shared" si="3"/>
        <v>0</v>
      </c>
      <c r="L53" s="167">
        <f t="shared" si="3"/>
        <v>0.91746182875339999</v>
      </c>
      <c r="M53" s="167">
        <f t="shared" ref="M53:Q59" si="4">N6/N$12</f>
        <v>0.94999999728455309</v>
      </c>
      <c r="N53" s="167">
        <f t="shared" si="4"/>
        <v>1</v>
      </c>
      <c r="O53" s="167">
        <f t="shared" si="4"/>
        <v>1</v>
      </c>
      <c r="P53" s="167">
        <f t="shared" si="4"/>
        <v>1</v>
      </c>
      <c r="Q53" s="167">
        <f t="shared" si="4"/>
        <v>0.79964303246844026</v>
      </c>
    </row>
    <row r="54" spans="1:21" s="149" customFormat="1" x14ac:dyDescent="0.25">
      <c r="A54" s="166" t="s">
        <v>91</v>
      </c>
      <c r="B54" s="167">
        <f t="shared" si="3"/>
        <v>1.9475227060884288E-3</v>
      </c>
      <c r="C54" s="167">
        <f t="shared" si="3"/>
        <v>9.4709557357437193E-4</v>
      </c>
      <c r="D54" s="167">
        <f t="shared" si="3"/>
        <v>0</v>
      </c>
      <c r="E54" s="167">
        <f t="shared" si="3"/>
        <v>6.0789473684210518E-2</v>
      </c>
      <c r="F54" s="167">
        <f t="shared" si="3"/>
        <v>0</v>
      </c>
      <c r="G54" s="167">
        <f t="shared" si="3"/>
        <v>0</v>
      </c>
      <c r="H54" s="167">
        <f t="shared" si="3"/>
        <v>0</v>
      </c>
      <c r="I54" s="167">
        <f t="shared" si="3"/>
        <v>0</v>
      </c>
      <c r="J54" s="167">
        <f t="shared" si="3"/>
        <v>6.3117230476025465E-2</v>
      </c>
      <c r="K54" s="167">
        <f t="shared" si="3"/>
        <v>0</v>
      </c>
      <c r="L54" s="167">
        <f t="shared" si="3"/>
        <v>0</v>
      </c>
      <c r="M54" s="167">
        <f t="shared" si="4"/>
        <v>0</v>
      </c>
      <c r="N54" s="167">
        <f t="shared" si="4"/>
        <v>0</v>
      </c>
      <c r="O54" s="167">
        <f t="shared" si="4"/>
        <v>0</v>
      </c>
      <c r="P54" s="167">
        <f t="shared" si="4"/>
        <v>0</v>
      </c>
      <c r="Q54" s="167">
        <f t="shared" si="4"/>
        <v>0</v>
      </c>
    </row>
    <row r="55" spans="1:21" s="149" customFormat="1" ht="23.25" x14ac:dyDescent="0.25">
      <c r="A55" s="166" t="s">
        <v>92</v>
      </c>
      <c r="B55" s="167">
        <f t="shared" si="3"/>
        <v>1.9029435736253642E-2</v>
      </c>
      <c r="C55" s="167">
        <f t="shared" si="3"/>
        <v>0</v>
      </c>
      <c r="D55" s="167">
        <f t="shared" si="3"/>
        <v>5.3421368547418968E-2</v>
      </c>
      <c r="E55" s="167">
        <f t="shared" si="3"/>
        <v>0</v>
      </c>
      <c r="F55" s="167">
        <f t="shared" si="3"/>
        <v>0</v>
      </c>
      <c r="G55" s="167">
        <f t="shared" si="3"/>
        <v>0</v>
      </c>
      <c r="H55" s="167">
        <f t="shared" si="3"/>
        <v>0</v>
      </c>
      <c r="I55" s="167">
        <f t="shared" si="3"/>
        <v>0</v>
      </c>
      <c r="J55" s="167">
        <f t="shared" si="3"/>
        <v>0</v>
      </c>
      <c r="K55" s="167">
        <f t="shared" si="3"/>
        <v>0</v>
      </c>
      <c r="L55" s="167">
        <f t="shared" si="3"/>
        <v>0</v>
      </c>
      <c r="M55" s="167">
        <f t="shared" si="4"/>
        <v>0</v>
      </c>
      <c r="N55" s="167">
        <f t="shared" si="4"/>
        <v>0</v>
      </c>
      <c r="O55" s="167">
        <f t="shared" si="4"/>
        <v>0</v>
      </c>
      <c r="P55" s="167">
        <f t="shared" si="4"/>
        <v>0</v>
      </c>
      <c r="Q55" s="167">
        <f t="shared" si="4"/>
        <v>0</v>
      </c>
    </row>
    <row r="56" spans="1:21" s="149" customFormat="1" ht="23.25" x14ac:dyDescent="0.25">
      <c r="A56" s="166" t="s">
        <v>93</v>
      </c>
      <c r="B56" s="167">
        <f t="shared" si="3"/>
        <v>1.1527533242974284E-3</v>
      </c>
      <c r="C56" s="167">
        <f t="shared" si="3"/>
        <v>0</v>
      </c>
      <c r="D56" s="167">
        <f t="shared" si="3"/>
        <v>0</v>
      </c>
      <c r="E56" s="167">
        <f t="shared" si="3"/>
        <v>0</v>
      </c>
      <c r="F56" s="167">
        <f t="shared" si="3"/>
        <v>0</v>
      </c>
      <c r="G56" s="167">
        <f t="shared" si="3"/>
        <v>0</v>
      </c>
      <c r="H56" s="167">
        <f t="shared" si="3"/>
        <v>0</v>
      </c>
      <c r="I56" s="167">
        <f t="shared" si="3"/>
        <v>0</v>
      </c>
      <c r="J56" s="167">
        <f t="shared" si="3"/>
        <v>0</v>
      </c>
      <c r="K56" s="167">
        <f t="shared" si="3"/>
        <v>1</v>
      </c>
      <c r="L56" s="167">
        <f t="shared" si="3"/>
        <v>8.2538171246599998E-2</v>
      </c>
      <c r="M56" s="167">
        <f t="shared" si="4"/>
        <v>5.0000002715446953E-2</v>
      </c>
      <c r="N56" s="167">
        <f t="shared" si="4"/>
        <v>0</v>
      </c>
      <c r="O56" s="167">
        <f t="shared" si="4"/>
        <v>0</v>
      </c>
      <c r="P56" s="167">
        <f t="shared" si="4"/>
        <v>0</v>
      </c>
      <c r="Q56" s="167">
        <f t="shared" si="4"/>
        <v>0.20035696753155977</v>
      </c>
    </row>
    <row r="57" spans="1:21" s="149" customFormat="1" x14ac:dyDescent="0.25">
      <c r="A57" s="166" t="s">
        <v>87</v>
      </c>
      <c r="B57" s="167">
        <f t="shared" si="3"/>
        <v>3.3388194184899835E-2</v>
      </c>
      <c r="C57" s="167">
        <f t="shared" si="3"/>
        <v>0.18508241393061278</v>
      </c>
      <c r="D57" s="167">
        <f t="shared" si="3"/>
        <v>7.966823092873514E-3</v>
      </c>
      <c r="E57" s="167">
        <f t="shared" si="3"/>
        <v>5.6578947368421057E-3</v>
      </c>
      <c r="F57" s="167">
        <f t="shared" si="3"/>
        <v>0</v>
      </c>
      <c r="G57" s="167">
        <f t="shared" si="3"/>
        <v>0</v>
      </c>
      <c r="H57" s="167">
        <f t="shared" si="3"/>
        <v>0</v>
      </c>
      <c r="I57" s="167">
        <f t="shared" si="3"/>
        <v>0</v>
      </c>
      <c r="J57" s="167">
        <f t="shared" si="3"/>
        <v>0.89247466106466844</v>
      </c>
      <c r="K57" s="167">
        <f t="shared" si="3"/>
        <v>0</v>
      </c>
      <c r="L57" s="167">
        <f t="shared" si="3"/>
        <v>0</v>
      </c>
      <c r="M57" s="167">
        <f t="shared" si="4"/>
        <v>0</v>
      </c>
      <c r="N57" s="167">
        <f t="shared" si="4"/>
        <v>0</v>
      </c>
      <c r="O57" s="167">
        <f t="shared" si="4"/>
        <v>0</v>
      </c>
      <c r="P57" s="167">
        <f t="shared" si="4"/>
        <v>0</v>
      </c>
      <c r="Q57" s="167">
        <f t="shared" si="4"/>
        <v>0</v>
      </c>
    </row>
    <row r="58" spans="1:21" s="149" customFormat="1" x14ac:dyDescent="0.25">
      <c r="A58" s="166" t="s">
        <v>94</v>
      </c>
      <c r="B58" s="167">
        <f t="shared" si="3"/>
        <v>1.8957388653485052E-3</v>
      </c>
      <c r="C58" s="167">
        <f t="shared" si="3"/>
        <v>0</v>
      </c>
      <c r="D58" s="167">
        <f t="shared" si="3"/>
        <v>0</v>
      </c>
      <c r="E58" s="167">
        <f t="shared" si="3"/>
        <v>0</v>
      </c>
      <c r="F58" s="167">
        <f t="shared" si="3"/>
        <v>0</v>
      </c>
      <c r="G58" s="167">
        <f t="shared" si="3"/>
        <v>0</v>
      </c>
      <c r="H58" s="167">
        <f t="shared" si="3"/>
        <v>0</v>
      </c>
      <c r="I58" s="167">
        <f t="shared" si="3"/>
        <v>0</v>
      </c>
      <c r="J58" s="167">
        <f t="shared" si="3"/>
        <v>0</v>
      </c>
      <c r="K58" s="167">
        <f t="shared" si="3"/>
        <v>0</v>
      </c>
      <c r="L58" s="167">
        <f t="shared" si="3"/>
        <v>0</v>
      </c>
      <c r="M58" s="167">
        <f t="shared" si="4"/>
        <v>0</v>
      </c>
      <c r="N58" s="167">
        <f t="shared" si="4"/>
        <v>0</v>
      </c>
      <c r="O58" s="167">
        <f t="shared" si="4"/>
        <v>0</v>
      </c>
      <c r="P58" s="167">
        <f t="shared" si="4"/>
        <v>0</v>
      </c>
      <c r="Q58" s="167">
        <f t="shared" si="4"/>
        <v>0</v>
      </c>
    </row>
    <row r="59" spans="1:21" s="168" customFormat="1" x14ac:dyDescent="0.25">
      <c r="A59" s="166" t="s">
        <v>7</v>
      </c>
      <c r="B59" s="167">
        <f t="shared" si="3"/>
        <v>1</v>
      </c>
      <c r="C59" s="167">
        <f t="shared" si="3"/>
        <v>1</v>
      </c>
      <c r="D59" s="167">
        <f t="shared" si="3"/>
        <v>1</v>
      </c>
      <c r="E59" s="167">
        <f t="shared" si="3"/>
        <v>1</v>
      </c>
      <c r="F59" s="167">
        <f t="shared" si="3"/>
        <v>1</v>
      </c>
      <c r="G59" s="167">
        <f t="shared" si="3"/>
        <v>1</v>
      </c>
      <c r="H59" s="167">
        <f t="shared" si="3"/>
        <v>1</v>
      </c>
      <c r="I59" s="167">
        <f t="shared" si="3"/>
        <v>1</v>
      </c>
      <c r="J59" s="167">
        <f t="shared" si="3"/>
        <v>1</v>
      </c>
      <c r="K59" s="167">
        <f t="shared" si="3"/>
        <v>1</v>
      </c>
      <c r="L59" s="167">
        <f t="shared" si="3"/>
        <v>1</v>
      </c>
      <c r="M59" s="167">
        <f t="shared" si="4"/>
        <v>1</v>
      </c>
      <c r="N59" s="167">
        <f t="shared" si="4"/>
        <v>1</v>
      </c>
      <c r="O59" s="167">
        <f t="shared" si="4"/>
        <v>1</v>
      </c>
      <c r="P59" s="167">
        <f t="shared" si="4"/>
        <v>1</v>
      </c>
      <c r="Q59" s="167">
        <f t="shared" si="4"/>
        <v>1</v>
      </c>
      <c r="R59" s="149"/>
      <c r="S59" s="149"/>
      <c r="T59" s="149"/>
      <c r="U59" s="149"/>
    </row>
    <row r="60" spans="1:21" s="168" customFormat="1" x14ac:dyDescent="0.25"/>
    <row r="61" spans="1:21" s="168" customFormat="1" x14ac:dyDescent="0.25"/>
    <row r="62" spans="1:21" s="168" customFormat="1" x14ac:dyDescent="0.25"/>
    <row r="63" spans="1:21" s="168" customFormat="1" ht="23.25" x14ac:dyDescent="0.25">
      <c r="A63" s="169" t="s">
        <v>89</v>
      </c>
      <c r="B63" s="167">
        <v>0</v>
      </c>
      <c r="C63" s="167">
        <v>0</v>
      </c>
      <c r="D63" s="167">
        <v>0</v>
      </c>
      <c r="E63" s="167">
        <v>0</v>
      </c>
      <c r="F63" s="167">
        <v>0</v>
      </c>
      <c r="G63" s="167">
        <v>0</v>
      </c>
      <c r="H63" s="167">
        <v>0</v>
      </c>
      <c r="I63" s="167">
        <v>0</v>
      </c>
      <c r="J63" s="167">
        <v>0</v>
      </c>
      <c r="K63" s="167">
        <v>0</v>
      </c>
      <c r="L63" s="167">
        <v>0</v>
      </c>
      <c r="M63" s="167">
        <v>0</v>
      </c>
      <c r="N63" s="167">
        <v>0</v>
      </c>
      <c r="O63" s="167">
        <v>0</v>
      </c>
      <c r="P63" s="167">
        <v>0</v>
      </c>
      <c r="Q63" s="167">
        <v>0</v>
      </c>
    </row>
    <row r="64" spans="1:21" s="168" customFormat="1" ht="23.25" x14ac:dyDescent="0.25">
      <c r="A64" s="169" t="s">
        <v>90</v>
      </c>
      <c r="B64" s="167">
        <v>0.9425865063236798</v>
      </c>
      <c r="C64" s="167">
        <v>0.8045327661837034</v>
      </c>
      <c r="D64" s="167">
        <v>0.92567936265415263</v>
      </c>
      <c r="E64" s="167">
        <v>0.9335526315789473</v>
      </c>
      <c r="F64" s="167">
        <v>1</v>
      </c>
      <c r="G64" s="167">
        <v>1</v>
      </c>
      <c r="H64" s="167">
        <v>1</v>
      </c>
      <c r="I64" s="167">
        <v>1</v>
      </c>
      <c r="J64" s="167">
        <v>4.4409955433847022E-2</v>
      </c>
      <c r="K64" s="167">
        <v>0</v>
      </c>
      <c r="L64" s="167">
        <v>1</v>
      </c>
      <c r="M64" s="167">
        <v>0.95000000000000007</v>
      </c>
      <c r="N64" s="167">
        <v>1</v>
      </c>
      <c r="O64" s="167">
        <v>1</v>
      </c>
      <c r="P64" s="167">
        <v>1</v>
      </c>
      <c r="Q64" s="167">
        <v>0.79999999999999993</v>
      </c>
    </row>
    <row r="65" spans="1:20" s="168" customFormat="1" x14ac:dyDescent="0.25">
      <c r="A65" s="169" t="s">
        <v>91</v>
      </c>
      <c r="B65" s="167">
        <v>1.9471414513939414E-3</v>
      </c>
      <c r="C65" s="167">
        <v>1.4123355044530109E-3</v>
      </c>
      <c r="D65" s="167">
        <v>0</v>
      </c>
      <c r="E65" s="167">
        <v>0</v>
      </c>
      <c r="F65" s="167">
        <v>0</v>
      </c>
      <c r="G65" s="167">
        <v>0</v>
      </c>
      <c r="H65" s="167">
        <v>0</v>
      </c>
      <c r="I65" s="167">
        <v>0</v>
      </c>
      <c r="J65" s="167">
        <v>0</v>
      </c>
      <c r="K65" s="167">
        <v>0</v>
      </c>
      <c r="L65" s="167">
        <v>0</v>
      </c>
      <c r="M65" s="167">
        <v>0</v>
      </c>
      <c r="N65" s="167">
        <v>0</v>
      </c>
      <c r="O65" s="167">
        <v>0</v>
      </c>
      <c r="P65" s="167">
        <v>0</v>
      </c>
      <c r="Q65" s="167">
        <v>0</v>
      </c>
    </row>
    <row r="66" spans="1:20" s="168" customFormat="1" ht="23.25" x14ac:dyDescent="0.25">
      <c r="A66" s="169" t="s">
        <v>92</v>
      </c>
      <c r="B66" s="167">
        <v>2.0084687412016248E-2</v>
      </c>
      <c r="C66" s="167">
        <v>0</v>
      </c>
      <c r="D66" s="167">
        <v>5.3421368547418975E-2</v>
      </c>
      <c r="E66" s="167">
        <v>6.0789473684210518E-2</v>
      </c>
      <c r="F66" s="167">
        <v>0</v>
      </c>
      <c r="G66" s="167">
        <v>0</v>
      </c>
      <c r="H66" s="167">
        <v>0</v>
      </c>
      <c r="I66" s="167">
        <v>0</v>
      </c>
      <c r="J66" s="167">
        <v>0</v>
      </c>
      <c r="K66" s="167">
        <v>0</v>
      </c>
      <c r="L66" s="167">
        <v>0</v>
      </c>
      <c r="M66" s="167">
        <v>0</v>
      </c>
      <c r="N66" s="167">
        <v>0</v>
      </c>
      <c r="O66" s="167">
        <v>0</v>
      </c>
      <c r="P66" s="167">
        <v>0</v>
      </c>
      <c r="Q66" s="167">
        <v>0</v>
      </c>
    </row>
    <row r="67" spans="1:20" s="168" customFormat="1" ht="23.25" x14ac:dyDescent="0.25">
      <c r="A67" s="169" t="s">
        <v>93</v>
      </c>
      <c r="B67" s="167">
        <v>1.4077400614945459E-4</v>
      </c>
      <c r="C67" s="167">
        <v>1.1298684035624086E-3</v>
      </c>
      <c r="D67" s="167">
        <v>1.2932445705554952E-2</v>
      </c>
      <c r="E67" s="167">
        <v>0</v>
      </c>
      <c r="F67" s="167">
        <v>0</v>
      </c>
      <c r="G67" s="167">
        <v>0</v>
      </c>
      <c r="H67" s="167">
        <v>0</v>
      </c>
      <c r="I67" s="167">
        <v>0</v>
      </c>
      <c r="J67" s="167">
        <v>0</v>
      </c>
      <c r="K67" s="167">
        <v>1</v>
      </c>
      <c r="L67" s="167">
        <v>0</v>
      </c>
      <c r="M67" s="167">
        <v>4.9999999999999996E-2</v>
      </c>
      <c r="N67" s="167">
        <v>0</v>
      </c>
      <c r="O67" s="167">
        <v>0</v>
      </c>
      <c r="P67" s="167">
        <v>0</v>
      </c>
      <c r="Q67" s="167">
        <v>0.19999999999999998</v>
      </c>
    </row>
    <row r="68" spans="1:20" s="168" customFormat="1" x14ac:dyDescent="0.25">
      <c r="A68" s="169" t="s">
        <v>87</v>
      </c>
      <c r="B68" s="167">
        <v>3.3373196071708328E-2</v>
      </c>
      <c r="C68" s="167">
        <v>0.19292502990828128</v>
      </c>
      <c r="D68" s="167">
        <v>7.966823092873514E-3</v>
      </c>
      <c r="E68" s="167">
        <v>5.6578947368421048E-3</v>
      </c>
      <c r="F68" s="167">
        <v>0</v>
      </c>
      <c r="G68" s="167">
        <v>0</v>
      </c>
      <c r="H68" s="167">
        <v>0</v>
      </c>
      <c r="I68" s="167">
        <v>0</v>
      </c>
      <c r="J68" s="167">
        <v>0.95559004456615304</v>
      </c>
      <c r="K68" s="167">
        <v>0</v>
      </c>
      <c r="L68" s="167">
        <v>0</v>
      </c>
      <c r="M68" s="167">
        <v>0</v>
      </c>
      <c r="N68" s="167">
        <v>0</v>
      </c>
      <c r="O68" s="167">
        <v>0</v>
      </c>
      <c r="P68" s="167">
        <v>0</v>
      </c>
      <c r="Q68" s="167">
        <v>0</v>
      </c>
    </row>
    <row r="69" spans="1:20" s="168" customFormat="1" x14ac:dyDescent="0.25">
      <c r="A69" s="169" t="s">
        <v>94</v>
      </c>
      <c r="B69" s="167">
        <v>1.8676947350521698E-3</v>
      </c>
      <c r="C69" s="167">
        <v>0</v>
      </c>
      <c r="D69" s="167">
        <v>0</v>
      </c>
      <c r="E69" s="167">
        <v>0</v>
      </c>
      <c r="F69" s="167">
        <v>0</v>
      </c>
      <c r="G69" s="167">
        <v>0</v>
      </c>
      <c r="H69" s="167">
        <v>0</v>
      </c>
      <c r="I69" s="167">
        <v>0</v>
      </c>
      <c r="J69" s="167">
        <v>0</v>
      </c>
      <c r="K69" s="167">
        <v>0</v>
      </c>
      <c r="L69" s="167">
        <v>0</v>
      </c>
      <c r="M69" s="167">
        <v>0</v>
      </c>
      <c r="N69" s="167">
        <v>0</v>
      </c>
      <c r="O69" s="167">
        <v>0</v>
      </c>
      <c r="P69" s="167">
        <v>0</v>
      </c>
      <c r="Q69" s="167">
        <v>0</v>
      </c>
    </row>
    <row r="70" spans="1:20" s="168" customFormat="1" x14ac:dyDescent="0.25">
      <c r="A70" s="169" t="s">
        <v>7</v>
      </c>
      <c r="B70" s="167">
        <v>1</v>
      </c>
      <c r="C70" s="167">
        <v>1</v>
      </c>
      <c r="D70" s="167">
        <v>1</v>
      </c>
      <c r="E70" s="167">
        <v>1</v>
      </c>
      <c r="F70" s="167">
        <v>1</v>
      </c>
      <c r="G70" s="167">
        <v>1</v>
      </c>
      <c r="H70" s="167">
        <v>1</v>
      </c>
      <c r="I70" s="167">
        <v>1</v>
      </c>
      <c r="J70" s="167">
        <v>1</v>
      </c>
      <c r="K70" s="167">
        <v>1</v>
      </c>
      <c r="L70" s="167">
        <v>1</v>
      </c>
      <c r="M70" s="167">
        <v>1</v>
      </c>
      <c r="N70" s="167">
        <v>1</v>
      </c>
      <c r="O70" s="167">
        <v>1</v>
      </c>
      <c r="P70" s="167">
        <v>1</v>
      </c>
      <c r="Q70" s="167">
        <v>1</v>
      </c>
    </row>
    <row r="71" spans="1:20" s="168" customFormat="1" x14ac:dyDescent="0.25"/>
    <row r="72" spans="1:20" s="131" customFormat="1" x14ac:dyDescent="0.25"/>
    <row r="73" spans="1:20" x14ac:dyDescent="0.25">
      <c r="A73" s="168"/>
      <c r="B73" s="168"/>
      <c r="C73" s="168"/>
      <c r="D73" s="168"/>
      <c r="E73" s="168"/>
      <c r="F73" s="168"/>
      <c r="G73" s="168"/>
      <c r="H73" s="168"/>
      <c r="I73" s="168"/>
      <c r="J73" s="168"/>
      <c r="K73" s="168"/>
      <c r="L73" s="168"/>
      <c r="M73" s="168"/>
      <c r="N73" s="168"/>
      <c r="O73" s="168"/>
      <c r="P73" s="168"/>
      <c r="Q73" s="168"/>
      <c r="R73" s="168"/>
      <c r="S73" s="168"/>
      <c r="T73" s="168"/>
    </row>
    <row r="74" spans="1:20" x14ac:dyDescent="0.25">
      <c r="A74" s="168"/>
      <c r="B74" s="168"/>
      <c r="C74" s="168"/>
      <c r="D74" s="168"/>
      <c r="E74" s="168"/>
      <c r="F74" s="168"/>
      <c r="G74" s="168"/>
      <c r="H74" s="168"/>
      <c r="I74" s="168"/>
      <c r="J74" s="168"/>
      <c r="K74" s="168"/>
      <c r="L74" s="168"/>
      <c r="M74" s="168"/>
      <c r="N74" s="168"/>
      <c r="O74" s="168"/>
      <c r="P74" s="168"/>
      <c r="Q74" s="168"/>
      <c r="R74" s="168"/>
      <c r="S74" s="168"/>
      <c r="T74" s="168"/>
    </row>
    <row r="75" spans="1:20" x14ac:dyDescent="0.25">
      <c r="A75" s="168"/>
      <c r="B75" s="168"/>
      <c r="C75" s="168"/>
      <c r="D75" s="168"/>
      <c r="E75" s="168"/>
      <c r="F75" s="168"/>
      <c r="G75" s="168"/>
      <c r="H75" s="168"/>
      <c r="I75" s="168"/>
      <c r="J75" s="168"/>
      <c r="K75" s="168"/>
      <c r="L75" s="168"/>
      <c r="M75" s="168"/>
      <c r="N75" s="168"/>
      <c r="O75" s="168"/>
      <c r="P75" s="168"/>
      <c r="Q75" s="168"/>
      <c r="R75" s="168"/>
      <c r="S75" s="168"/>
      <c r="T75" s="168"/>
    </row>
    <row r="76" spans="1:20" x14ac:dyDescent="0.25">
      <c r="A76" s="168"/>
      <c r="B76" s="168"/>
      <c r="C76" s="168"/>
      <c r="D76" s="168"/>
      <c r="E76" s="168"/>
      <c r="F76" s="168"/>
      <c r="G76" s="168"/>
      <c r="H76" s="168"/>
      <c r="I76" s="168"/>
      <c r="J76" s="168"/>
      <c r="K76" s="168"/>
      <c r="L76" s="168"/>
      <c r="M76" s="168"/>
      <c r="N76" s="168"/>
      <c r="O76" s="168"/>
      <c r="P76" s="168"/>
      <c r="Q76" s="168"/>
      <c r="R76" s="168"/>
      <c r="S76" s="168"/>
      <c r="T76" s="168"/>
    </row>
    <row r="77" spans="1:20" x14ac:dyDescent="0.25">
      <c r="A77" s="168"/>
      <c r="B77" s="168"/>
      <c r="C77" s="168"/>
      <c r="D77" s="168"/>
      <c r="E77" s="168"/>
      <c r="F77" s="168"/>
      <c r="G77" s="168"/>
      <c r="H77" s="168"/>
      <c r="I77" s="168"/>
      <c r="J77" s="168"/>
      <c r="K77" s="168"/>
      <c r="L77" s="168"/>
      <c r="M77" s="168"/>
      <c r="N77" s="168"/>
      <c r="O77" s="168"/>
      <c r="P77" s="168"/>
      <c r="Q77" s="168"/>
      <c r="R77" s="168"/>
      <c r="S77" s="168"/>
      <c r="T77" s="168"/>
    </row>
  </sheetData>
  <mergeCells count="6">
    <mergeCell ref="A1:T1"/>
    <mergeCell ref="B3:L3"/>
    <mergeCell ref="M3:M4"/>
    <mergeCell ref="N3:Q3"/>
    <mergeCell ref="S3:S4"/>
    <mergeCell ref="T3:T4"/>
  </mergeCells>
  <printOptions horizontalCentered="1"/>
  <pageMargins left="0" right="0" top="0" bottom="0" header="0.31496062992125984" footer="0.31496062992125984"/>
  <pageSetup paperSize="9" scale="68"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9"/>
  <sheetViews>
    <sheetView topLeftCell="A19" zoomScaleNormal="100" workbookViewId="0">
      <selection activeCell="H11" sqref="H11"/>
    </sheetView>
  </sheetViews>
  <sheetFormatPr defaultColWidth="9.140625" defaultRowHeight="12.75" x14ac:dyDescent="0.2"/>
  <cols>
    <col min="1" max="1" width="5.85546875" style="10"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8.85546875" style="84" customWidth="1"/>
    <col min="13" max="43" width="9.140625" style="84"/>
    <col min="44" max="16384" width="9.140625" style="10"/>
  </cols>
  <sheetData>
    <row r="1" spans="1:11" s="84" customFormat="1" ht="18.75" x14ac:dyDescent="0.3">
      <c r="A1" s="331" t="s">
        <v>71</v>
      </c>
      <c r="B1" s="331"/>
      <c r="C1" s="331"/>
      <c r="D1" s="331"/>
      <c r="E1" s="331"/>
      <c r="F1" s="331"/>
      <c r="G1" s="331"/>
      <c r="H1" s="331"/>
      <c r="I1" s="331"/>
      <c r="J1" s="331"/>
      <c r="K1" s="331"/>
    </row>
    <row r="2" spans="1:11" s="84" customFormat="1" ht="13.5" thickBot="1" x14ac:dyDescent="0.25">
      <c r="A2" s="248"/>
      <c r="B2" s="248"/>
      <c r="C2" s="248"/>
      <c r="D2" s="248"/>
      <c r="E2" s="248"/>
      <c r="F2" s="248"/>
      <c r="G2" s="248"/>
      <c r="H2" s="248"/>
      <c r="I2" s="248"/>
      <c r="J2" s="248"/>
      <c r="K2" s="249" t="s">
        <v>0</v>
      </c>
    </row>
    <row r="3" spans="1:11" x14ac:dyDescent="0.2">
      <c r="A3" s="299" t="s">
        <v>1</v>
      </c>
      <c r="B3" s="332" t="s">
        <v>28</v>
      </c>
      <c r="C3" s="332" t="s">
        <v>98</v>
      </c>
      <c r="D3" s="332" t="s">
        <v>48</v>
      </c>
      <c r="E3" s="334" t="s">
        <v>49</v>
      </c>
      <c r="F3" s="334"/>
      <c r="G3" s="334"/>
      <c r="H3" s="332" t="s">
        <v>50</v>
      </c>
      <c r="I3" s="332" t="s">
        <v>97</v>
      </c>
      <c r="J3" s="332" t="s">
        <v>51</v>
      </c>
      <c r="K3" s="335" t="s">
        <v>7</v>
      </c>
    </row>
    <row r="4" spans="1:11" ht="51" x14ac:dyDescent="0.2">
      <c r="A4" s="300"/>
      <c r="B4" s="333"/>
      <c r="C4" s="333"/>
      <c r="D4" s="333"/>
      <c r="E4" s="75" t="s">
        <v>52</v>
      </c>
      <c r="F4" s="75" t="s">
        <v>53</v>
      </c>
      <c r="G4" s="227" t="s">
        <v>54</v>
      </c>
      <c r="H4" s="333"/>
      <c r="I4" s="333"/>
      <c r="J4" s="333"/>
      <c r="K4" s="336"/>
    </row>
    <row r="5" spans="1:11" x14ac:dyDescent="0.2">
      <c r="A5" s="153"/>
      <c r="B5" s="111" t="str">
        <f>'[3]10 i 11 koregirano'!B5</f>
        <v>Вкупно (неживот)</v>
      </c>
      <c r="C5" s="139">
        <v>4554083</v>
      </c>
      <c r="D5" s="139">
        <v>76769</v>
      </c>
      <c r="E5" s="139">
        <v>2988523</v>
      </c>
      <c r="F5" s="139">
        <v>2404790</v>
      </c>
      <c r="G5" s="139">
        <v>5520700</v>
      </c>
      <c r="H5" s="139">
        <v>0</v>
      </c>
      <c r="I5" s="139">
        <v>0</v>
      </c>
      <c r="J5" s="139">
        <v>15402</v>
      </c>
      <c r="K5" s="194">
        <v>10166954</v>
      </c>
    </row>
    <row r="6" spans="1:11" x14ac:dyDescent="0.2">
      <c r="A6" s="153">
        <v>1</v>
      </c>
      <c r="B6" s="77" t="str">
        <f>'[3]10 i 11 koregirano'!B6</f>
        <v>Македонија</v>
      </c>
      <c r="C6" s="235">
        <v>376334</v>
      </c>
      <c r="D6" s="235">
        <v>3217</v>
      </c>
      <c r="E6" s="235">
        <v>194012</v>
      </c>
      <c r="F6" s="235">
        <v>135661</v>
      </c>
      <c r="G6" s="235">
        <v>334617</v>
      </c>
      <c r="H6" s="235">
        <v>0</v>
      </c>
      <c r="I6" s="235">
        <v>0</v>
      </c>
      <c r="J6" s="235">
        <v>0</v>
      </c>
      <c r="K6" s="194">
        <v>714168</v>
      </c>
    </row>
    <row r="7" spans="1:11" x14ac:dyDescent="0.2">
      <c r="A7" s="153">
        <v>2</v>
      </c>
      <c r="B7" s="77" t="str">
        <f>'[3]10 i 11 koregirano'!B7</f>
        <v>Триглав</v>
      </c>
      <c r="C7" s="235">
        <v>568225</v>
      </c>
      <c r="D7" s="235">
        <v>35394</v>
      </c>
      <c r="E7" s="235">
        <v>888052</v>
      </c>
      <c r="F7" s="235">
        <v>270935</v>
      </c>
      <c r="G7" s="235">
        <v>1219014</v>
      </c>
      <c r="H7" s="235">
        <v>0</v>
      </c>
      <c r="I7" s="235">
        <v>0</v>
      </c>
      <c r="J7" s="235">
        <v>0</v>
      </c>
      <c r="K7" s="194">
        <v>1822633</v>
      </c>
    </row>
    <row r="8" spans="1:11" x14ac:dyDescent="0.2">
      <c r="A8" s="153">
        <v>3</v>
      </c>
      <c r="B8" s="77" t="str">
        <f>'[3]10 i 11 koregirano'!B8</f>
        <v>Сава</v>
      </c>
      <c r="C8" s="235">
        <v>475378</v>
      </c>
      <c r="D8" s="235">
        <v>2808</v>
      </c>
      <c r="E8" s="235">
        <v>251796</v>
      </c>
      <c r="F8" s="235">
        <v>178391</v>
      </c>
      <c r="G8" s="235">
        <v>445512</v>
      </c>
      <c r="H8" s="235">
        <v>0</v>
      </c>
      <c r="I8" s="235">
        <v>0</v>
      </c>
      <c r="J8" s="235">
        <v>0</v>
      </c>
      <c r="K8" s="194">
        <v>923698</v>
      </c>
    </row>
    <row r="9" spans="1:11" x14ac:dyDescent="0.2">
      <c r="A9" s="153">
        <v>4</v>
      </c>
      <c r="B9" s="77" t="str">
        <f>'[3]10 i 11 koregirano'!B9</f>
        <v>Евроинс</v>
      </c>
      <c r="C9" s="235">
        <v>356202</v>
      </c>
      <c r="D9" s="235">
        <v>2130</v>
      </c>
      <c r="E9" s="235">
        <v>173018</v>
      </c>
      <c r="F9" s="235">
        <v>232699</v>
      </c>
      <c r="G9" s="235">
        <v>410993</v>
      </c>
      <c r="H9" s="235">
        <v>0</v>
      </c>
      <c r="I9" s="235">
        <v>0</v>
      </c>
      <c r="J9" s="235">
        <v>0</v>
      </c>
      <c r="K9" s="194">
        <v>769325</v>
      </c>
    </row>
    <row r="10" spans="1:11" x14ac:dyDescent="0.2">
      <c r="A10" s="153">
        <v>5</v>
      </c>
      <c r="B10" s="77" t="str">
        <f>'[3]10 i 11 koregirano'!B10</f>
        <v>Еуролинк</v>
      </c>
      <c r="C10" s="235">
        <v>594014</v>
      </c>
      <c r="D10" s="235">
        <v>17144</v>
      </c>
      <c r="E10" s="235">
        <v>274432</v>
      </c>
      <c r="F10" s="235">
        <v>220201</v>
      </c>
      <c r="G10" s="235">
        <v>497473</v>
      </c>
      <c r="H10" s="235">
        <v>0</v>
      </c>
      <c r="I10" s="235">
        <v>0</v>
      </c>
      <c r="J10" s="235">
        <v>0</v>
      </c>
      <c r="K10" s="194">
        <v>1108631</v>
      </c>
    </row>
    <row r="11" spans="1:11" x14ac:dyDescent="0.2">
      <c r="A11" s="153">
        <v>6</v>
      </c>
      <c r="B11" s="77" t="str">
        <f>'[3]10 i 11 koregirano'!B11</f>
        <v>Винер</v>
      </c>
      <c r="C11" s="235">
        <v>424797</v>
      </c>
      <c r="D11" s="235">
        <v>0</v>
      </c>
      <c r="E11" s="235">
        <v>236433</v>
      </c>
      <c r="F11" s="235">
        <v>191670</v>
      </c>
      <c r="G11" s="235">
        <v>432384</v>
      </c>
      <c r="H11" s="235">
        <v>0</v>
      </c>
      <c r="I11" s="235">
        <v>0</v>
      </c>
      <c r="J11" s="235">
        <v>0</v>
      </c>
      <c r="K11" s="194">
        <v>857181</v>
      </c>
    </row>
    <row r="12" spans="1:11" x14ac:dyDescent="0.2">
      <c r="A12" s="153">
        <v>7</v>
      </c>
      <c r="B12" s="77" t="str">
        <f>'[3]10 i 11 koregirano'!B12</f>
        <v>Граве неживот</v>
      </c>
      <c r="C12" s="235">
        <v>138932</v>
      </c>
      <c r="D12" s="235">
        <v>0</v>
      </c>
      <c r="E12" s="235">
        <v>131521</v>
      </c>
      <c r="F12" s="235">
        <v>345646</v>
      </c>
      <c r="G12" s="235">
        <v>481673</v>
      </c>
      <c r="H12" s="235">
        <v>0</v>
      </c>
      <c r="I12" s="235">
        <v>0</v>
      </c>
      <c r="J12" s="235">
        <v>0</v>
      </c>
      <c r="K12" s="194">
        <v>620605</v>
      </c>
    </row>
    <row r="13" spans="1:11" x14ac:dyDescent="0.2">
      <c r="A13" s="153">
        <v>8</v>
      </c>
      <c r="B13" s="77" t="str">
        <f>'[3]10 i 11 koregirano'!B13</f>
        <v>Уника</v>
      </c>
      <c r="C13" s="235">
        <v>467999</v>
      </c>
      <c r="D13" s="235">
        <v>70</v>
      </c>
      <c r="E13" s="235">
        <v>141968</v>
      </c>
      <c r="F13" s="235">
        <v>212750</v>
      </c>
      <c r="G13" s="235">
        <v>359755</v>
      </c>
      <c r="H13" s="235">
        <v>0</v>
      </c>
      <c r="I13" s="235">
        <v>0</v>
      </c>
      <c r="J13" s="235">
        <v>0</v>
      </c>
      <c r="K13" s="194">
        <v>827824</v>
      </c>
    </row>
    <row r="14" spans="1:11" x14ac:dyDescent="0.2">
      <c r="A14" s="153">
        <v>9</v>
      </c>
      <c r="B14" s="77" t="str">
        <f>'[3]10 i 11 koregirano'!B14</f>
        <v>Осигурителна полиса</v>
      </c>
      <c r="C14" s="235">
        <v>313341</v>
      </c>
      <c r="D14" s="235">
        <v>6977</v>
      </c>
      <c r="E14" s="235">
        <v>224502</v>
      </c>
      <c r="F14" s="235">
        <v>222145</v>
      </c>
      <c r="G14" s="235">
        <v>452991</v>
      </c>
      <c r="H14" s="235">
        <v>0</v>
      </c>
      <c r="I14" s="235">
        <v>0</v>
      </c>
      <c r="J14" s="235">
        <v>15402</v>
      </c>
      <c r="K14" s="194">
        <v>788711</v>
      </c>
    </row>
    <row r="15" spans="1:11" x14ac:dyDescent="0.2">
      <c r="A15" s="153">
        <v>10</v>
      </c>
      <c r="B15" s="77" t="str">
        <f>'[3]10 i 11 koregirano'!B15</f>
        <v>Халк</v>
      </c>
      <c r="C15" s="235">
        <v>411251</v>
      </c>
      <c r="D15" s="235">
        <v>1086</v>
      </c>
      <c r="E15" s="235">
        <v>292061</v>
      </c>
      <c r="F15" s="235">
        <v>219267</v>
      </c>
      <c r="G15" s="235">
        <v>521909</v>
      </c>
      <c r="H15" s="235">
        <v>0</v>
      </c>
      <c r="I15" s="235">
        <v>0</v>
      </c>
      <c r="J15" s="235">
        <v>0</v>
      </c>
      <c r="K15" s="194">
        <v>934246</v>
      </c>
    </row>
    <row r="16" spans="1:11" x14ac:dyDescent="0.2">
      <c r="A16" s="153">
        <v>11</v>
      </c>
      <c r="B16" s="77" t="str">
        <f>'[3]10 i 11 koregirano'!B16</f>
        <v>Кроација неживот</v>
      </c>
      <c r="C16" s="235">
        <v>427610</v>
      </c>
      <c r="D16" s="235">
        <v>7943</v>
      </c>
      <c r="E16" s="235">
        <v>180728</v>
      </c>
      <c r="F16" s="235">
        <v>175425</v>
      </c>
      <c r="G16" s="235">
        <v>364379</v>
      </c>
      <c r="H16" s="235">
        <v>0</v>
      </c>
      <c r="I16" s="235">
        <v>0</v>
      </c>
      <c r="J16" s="235">
        <v>0</v>
      </c>
      <c r="K16" s="194">
        <v>799932</v>
      </c>
    </row>
    <row r="17" spans="1:21" x14ac:dyDescent="0.2">
      <c r="A17" s="153"/>
      <c r="B17" s="111" t="str">
        <f>'[3]10 i 11 koregirano'!B17</f>
        <v>Вкупно (живот)</v>
      </c>
      <c r="C17" s="139">
        <v>37734</v>
      </c>
      <c r="D17" s="139">
        <v>118612</v>
      </c>
      <c r="E17" s="139">
        <v>83147</v>
      </c>
      <c r="F17" s="139">
        <v>35327</v>
      </c>
      <c r="G17" s="139">
        <v>122738</v>
      </c>
      <c r="H17" s="139">
        <v>0</v>
      </c>
      <c r="I17" s="139">
        <v>8025819</v>
      </c>
      <c r="J17" s="139">
        <v>0</v>
      </c>
      <c r="K17" s="194">
        <v>8304903</v>
      </c>
    </row>
    <row r="18" spans="1:21" x14ac:dyDescent="0.2">
      <c r="A18" s="153">
        <v>12</v>
      </c>
      <c r="B18" s="77" t="str">
        <f>'[3]10 i 11 koregirano'!B18</f>
        <v>Кроација живот</v>
      </c>
      <c r="C18" s="235">
        <v>10793</v>
      </c>
      <c r="D18" s="235">
        <v>0</v>
      </c>
      <c r="E18" s="235">
        <v>19643</v>
      </c>
      <c r="F18" s="235">
        <v>2227</v>
      </c>
      <c r="G18" s="235">
        <v>22188</v>
      </c>
      <c r="H18" s="235">
        <v>0</v>
      </c>
      <c r="I18" s="235">
        <v>3357900</v>
      </c>
      <c r="J18" s="235">
        <v>0</v>
      </c>
      <c r="K18" s="194">
        <v>3390881</v>
      </c>
      <c r="M18" s="250"/>
      <c r="N18" s="250"/>
      <c r="O18" s="250"/>
      <c r="P18" s="250"/>
      <c r="Q18" s="250"/>
      <c r="R18" s="250"/>
      <c r="S18" s="250"/>
      <c r="T18" s="250"/>
      <c r="U18" s="250"/>
    </row>
    <row r="19" spans="1:21" x14ac:dyDescent="0.2">
      <c r="A19" s="153">
        <v>13</v>
      </c>
      <c r="B19" s="77" t="str">
        <f>'[3]10 i 11 koregirano'!B19</f>
        <v>Граве</v>
      </c>
      <c r="C19" s="235">
        <v>15618</v>
      </c>
      <c r="D19" s="235">
        <v>118612</v>
      </c>
      <c r="E19" s="235">
        <v>43336</v>
      </c>
      <c r="F19" s="235">
        <v>24560</v>
      </c>
      <c r="G19" s="235">
        <v>69932</v>
      </c>
      <c r="H19" s="235">
        <v>0</v>
      </c>
      <c r="I19" s="235">
        <v>2772429</v>
      </c>
      <c r="J19" s="235">
        <v>0</v>
      </c>
      <c r="K19" s="194">
        <v>2976591</v>
      </c>
      <c r="M19" s="250"/>
      <c r="N19" s="250"/>
      <c r="O19" s="250"/>
      <c r="P19" s="250"/>
      <c r="Q19" s="250"/>
      <c r="R19" s="250"/>
      <c r="S19" s="250"/>
    </row>
    <row r="20" spans="1:21" x14ac:dyDescent="0.2">
      <c r="A20" s="153">
        <v>14</v>
      </c>
      <c r="B20" s="77" t="str">
        <f>'[3]10 i 11 koregirano'!B20</f>
        <v>Винер живот</v>
      </c>
      <c r="C20" s="235">
        <v>5601</v>
      </c>
      <c r="D20" s="235">
        <v>0</v>
      </c>
      <c r="E20" s="235">
        <v>11038</v>
      </c>
      <c r="F20" s="235">
        <v>8184</v>
      </c>
      <c r="G20" s="235">
        <v>20268</v>
      </c>
      <c r="H20" s="235">
        <v>0</v>
      </c>
      <c r="I20" s="235">
        <v>1125599</v>
      </c>
      <c r="J20" s="235">
        <v>0</v>
      </c>
      <c r="K20" s="194">
        <v>1151468</v>
      </c>
    </row>
    <row r="21" spans="1:21" x14ac:dyDescent="0.2">
      <c r="A21" s="153">
        <v>15</v>
      </c>
      <c r="B21" s="77" t="str">
        <f>'[3]10 i 11 koregirano'!B21</f>
        <v>Уника живот</v>
      </c>
      <c r="C21" s="235">
        <v>4913</v>
      </c>
      <c r="D21" s="235">
        <v>0</v>
      </c>
      <c r="E21" s="235">
        <v>6673</v>
      </c>
      <c r="F21" s="235">
        <v>206</v>
      </c>
      <c r="G21" s="235">
        <v>7430</v>
      </c>
      <c r="H21" s="235">
        <v>0</v>
      </c>
      <c r="I21" s="235">
        <v>553698</v>
      </c>
      <c r="J21" s="235">
        <v>0</v>
      </c>
      <c r="K21" s="194">
        <v>566041</v>
      </c>
    </row>
    <row r="22" spans="1:21" x14ac:dyDescent="0.2">
      <c r="A22" s="153">
        <v>16</v>
      </c>
      <c r="B22" s="77" t="str">
        <f>'[3]10 i 11 koregirano'!B22</f>
        <v>Триглав  Живот</v>
      </c>
      <c r="C22" s="235">
        <v>809</v>
      </c>
      <c r="D22" s="235">
        <v>0</v>
      </c>
      <c r="E22" s="235">
        <v>2457</v>
      </c>
      <c r="F22" s="235">
        <v>150</v>
      </c>
      <c r="G22" s="235">
        <v>2920</v>
      </c>
      <c r="H22" s="235">
        <v>0</v>
      </c>
      <c r="I22" s="235">
        <v>216193</v>
      </c>
      <c r="J22" s="235">
        <v>0</v>
      </c>
      <c r="K22" s="194">
        <v>219922</v>
      </c>
    </row>
    <row r="23" spans="1:21" ht="13.5" thickBot="1" x14ac:dyDescent="0.25">
      <c r="A23" s="100"/>
      <c r="B23" s="219" t="str">
        <f>'[3]10 i 11 koregirano'!B23</f>
        <v>Вкупно</v>
      </c>
      <c r="C23" s="161">
        <v>4591817</v>
      </c>
      <c r="D23" s="161">
        <v>195381</v>
      </c>
      <c r="E23" s="161">
        <v>3071670</v>
      </c>
      <c r="F23" s="161">
        <v>2440117</v>
      </c>
      <c r="G23" s="161">
        <v>5643438</v>
      </c>
      <c r="H23" s="161">
        <v>0</v>
      </c>
      <c r="I23" s="161">
        <v>8025819</v>
      </c>
      <c r="J23" s="161">
        <v>15402</v>
      </c>
      <c r="K23" s="212">
        <v>18471857</v>
      </c>
    </row>
    <row r="24" spans="1:21" s="84" customFormat="1" x14ac:dyDescent="0.2"/>
    <row r="25" spans="1:21" s="84" customFormat="1" ht="18.75" x14ac:dyDescent="0.3">
      <c r="A25" s="331" t="s">
        <v>72</v>
      </c>
      <c r="B25" s="331"/>
      <c r="C25" s="331"/>
      <c r="D25" s="331"/>
      <c r="E25" s="331"/>
      <c r="F25" s="331"/>
      <c r="G25" s="331"/>
      <c r="H25" s="331"/>
      <c r="I25" s="331"/>
      <c r="J25" s="331"/>
      <c r="K25" s="331"/>
    </row>
    <row r="26" spans="1:21" s="84" customFormat="1" ht="13.5" thickBot="1" x14ac:dyDescent="0.25">
      <c r="A26" s="248"/>
      <c r="B26" s="248"/>
      <c r="C26" s="248"/>
      <c r="D26" s="248"/>
      <c r="E26" s="248"/>
      <c r="F26" s="248"/>
      <c r="G26" s="248"/>
      <c r="H26" s="248"/>
      <c r="I26" s="248"/>
      <c r="J26" s="248"/>
      <c r="K26" s="249" t="s">
        <v>0</v>
      </c>
    </row>
    <row r="27" spans="1:21" ht="12.75" customHeight="1" x14ac:dyDescent="0.2">
      <c r="A27" s="299" t="s">
        <v>1</v>
      </c>
      <c r="B27" s="332" t="s">
        <v>28</v>
      </c>
      <c r="C27" s="332" t="s">
        <v>98</v>
      </c>
      <c r="D27" s="332" t="s">
        <v>48</v>
      </c>
      <c r="E27" s="334" t="s">
        <v>49</v>
      </c>
      <c r="F27" s="334"/>
      <c r="G27" s="334"/>
      <c r="H27" s="332" t="s">
        <v>50</v>
      </c>
      <c r="I27" s="332" t="s">
        <v>97</v>
      </c>
      <c r="J27" s="332" t="s">
        <v>51</v>
      </c>
      <c r="K27" s="337" t="s">
        <v>7</v>
      </c>
    </row>
    <row r="28" spans="1:21" ht="51" x14ac:dyDescent="0.2">
      <c r="A28" s="300"/>
      <c r="B28" s="333"/>
      <c r="C28" s="333"/>
      <c r="D28" s="333"/>
      <c r="E28" s="75" t="s">
        <v>55</v>
      </c>
      <c r="F28" s="75" t="s">
        <v>53</v>
      </c>
      <c r="G28" s="227" t="s">
        <v>54</v>
      </c>
      <c r="H28" s="333"/>
      <c r="I28" s="333"/>
      <c r="J28" s="333"/>
      <c r="K28" s="338"/>
    </row>
    <row r="29" spans="1:21" x14ac:dyDescent="0.2">
      <c r="A29" s="153"/>
      <c r="B29" s="111" t="str">
        <f>'[3]10 i 11 koregirano'!B29</f>
        <v>Вкупно (неживот)</v>
      </c>
      <c r="C29" s="139">
        <v>3767473</v>
      </c>
      <c r="D29" s="139">
        <v>74804</v>
      </c>
      <c r="E29" s="139">
        <v>1999479</v>
      </c>
      <c r="F29" s="139">
        <v>1904485</v>
      </c>
      <c r="G29" s="139">
        <v>4031351</v>
      </c>
      <c r="H29" s="139">
        <v>0</v>
      </c>
      <c r="I29" s="139">
        <v>0</v>
      </c>
      <c r="J29" s="139">
        <v>15402</v>
      </c>
      <c r="K29" s="194">
        <v>7889030</v>
      </c>
    </row>
    <row r="30" spans="1:21" x14ac:dyDescent="0.2">
      <c r="A30" s="153">
        <v>1</v>
      </c>
      <c r="B30" s="77" t="str">
        <f>'[3]10 i 11 koregirano'!B30</f>
        <v>Македонија</v>
      </c>
      <c r="C30" s="235">
        <v>274267</v>
      </c>
      <c r="D30" s="235">
        <v>3217</v>
      </c>
      <c r="E30" s="235">
        <v>68690</v>
      </c>
      <c r="F30" s="235">
        <v>89617</v>
      </c>
      <c r="G30" s="235">
        <v>163251</v>
      </c>
      <c r="H30" s="235">
        <v>0</v>
      </c>
      <c r="I30" s="235">
        <v>0</v>
      </c>
      <c r="J30" s="235">
        <v>0</v>
      </c>
      <c r="K30" s="194">
        <v>440735</v>
      </c>
    </row>
    <row r="31" spans="1:21" x14ac:dyDescent="0.2">
      <c r="A31" s="153">
        <v>2</v>
      </c>
      <c r="B31" s="77" t="str">
        <f>'[3]10 i 11 koregirano'!B31</f>
        <v>Триглав</v>
      </c>
      <c r="C31" s="235">
        <v>472987</v>
      </c>
      <c r="D31" s="235">
        <v>34482</v>
      </c>
      <c r="E31" s="235">
        <v>317435</v>
      </c>
      <c r="F31" s="235">
        <v>246998</v>
      </c>
      <c r="G31" s="235">
        <v>624460</v>
      </c>
      <c r="H31" s="235">
        <v>0</v>
      </c>
      <c r="I31" s="235">
        <v>0</v>
      </c>
      <c r="J31" s="235">
        <v>0</v>
      </c>
      <c r="K31" s="194">
        <v>1131929</v>
      </c>
    </row>
    <row r="32" spans="1:21" x14ac:dyDescent="0.2">
      <c r="A32" s="153">
        <v>3</v>
      </c>
      <c r="B32" s="77" t="str">
        <f>'[3]10 i 11 koregirano'!B32</f>
        <v>Сава</v>
      </c>
      <c r="C32" s="235">
        <v>425306</v>
      </c>
      <c r="D32" s="235">
        <v>1755</v>
      </c>
      <c r="E32" s="235">
        <v>229761</v>
      </c>
      <c r="F32" s="235">
        <v>152694</v>
      </c>
      <c r="G32" s="235">
        <v>397780</v>
      </c>
      <c r="H32" s="235">
        <v>0</v>
      </c>
      <c r="I32" s="235">
        <v>0</v>
      </c>
      <c r="J32" s="235">
        <v>0</v>
      </c>
      <c r="K32" s="194">
        <v>824841</v>
      </c>
    </row>
    <row r="33" spans="1:24" x14ac:dyDescent="0.2">
      <c r="A33" s="153">
        <v>4</v>
      </c>
      <c r="B33" s="195" t="str">
        <f>'[3]10 i 11 koregirano'!B33</f>
        <v>Евроинс</v>
      </c>
      <c r="C33" s="235">
        <v>333765</v>
      </c>
      <c r="D33" s="235">
        <v>2130</v>
      </c>
      <c r="E33" s="235">
        <v>160451</v>
      </c>
      <c r="F33" s="235">
        <v>223577</v>
      </c>
      <c r="G33" s="235">
        <v>389304</v>
      </c>
      <c r="H33" s="235">
        <v>0</v>
      </c>
      <c r="I33" s="235">
        <v>0</v>
      </c>
      <c r="J33" s="235">
        <v>0</v>
      </c>
      <c r="K33" s="194">
        <v>725199</v>
      </c>
    </row>
    <row r="34" spans="1:24" x14ac:dyDescent="0.2">
      <c r="A34" s="153">
        <v>5</v>
      </c>
      <c r="B34" s="71" t="str">
        <f>'[3]10 i 11 koregirano'!B34</f>
        <v>Еуролинк</v>
      </c>
      <c r="C34" s="235">
        <v>386961</v>
      </c>
      <c r="D34" s="235">
        <v>17144</v>
      </c>
      <c r="E34" s="235">
        <v>252481</v>
      </c>
      <c r="F34" s="235">
        <v>211038</v>
      </c>
      <c r="G34" s="235">
        <v>466359</v>
      </c>
      <c r="H34" s="235">
        <v>0</v>
      </c>
      <c r="I34" s="235">
        <v>0</v>
      </c>
      <c r="J34" s="235">
        <v>0</v>
      </c>
      <c r="K34" s="194">
        <v>870464</v>
      </c>
      <c r="N34" s="251"/>
    </row>
    <row r="35" spans="1:24" x14ac:dyDescent="0.2">
      <c r="A35" s="153">
        <v>6</v>
      </c>
      <c r="B35" s="71" t="str">
        <f>'[3]10 i 11 koregirano'!B35</f>
        <v>Винер</v>
      </c>
      <c r="C35" s="235">
        <v>257091</v>
      </c>
      <c r="D35" s="235">
        <v>0</v>
      </c>
      <c r="E35" s="235">
        <v>103834</v>
      </c>
      <c r="F35" s="235">
        <v>96804</v>
      </c>
      <c r="G35" s="235">
        <v>204919</v>
      </c>
      <c r="H35" s="235">
        <v>0</v>
      </c>
      <c r="I35" s="235">
        <v>0</v>
      </c>
      <c r="J35" s="235">
        <v>0</v>
      </c>
      <c r="K35" s="194">
        <v>462010</v>
      </c>
    </row>
    <row r="36" spans="1:24" x14ac:dyDescent="0.2">
      <c r="A36" s="153">
        <v>7</v>
      </c>
      <c r="B36" s="71" t="str">
        <f>'[3]10 i 11 koregirano'!B36</f>
        <v>Граве неживот</v>
      </c>
      <c r="C36" s="235">
        <v>128748</v>
      </c>
      <c r="D36" s="235">
        <v>0</v>
      </c>
      <c r="E36" s="235">
        <v>118875</v>
      </c>
      <c r="F36" s="235">
        <v>97169</v>
      </c>
      <c r="G36" s="235">
        <v>220550</v>
      </c>
      <c r="H36" s="235">
        <v>0</v>
      </c>
      <c r="I36" s="235">
        <v>0</v>
      </c>
      <c r="J36" s="235">
        <v>0</v>
      </c>
      <c r="K36" s="194">
        <v>349298</v>
      </c>
    </row>
    <row r="37" spans="1:24" x14ac:dyDescent="0.2">
      <c r="A37" s="153">
        <v>8</v>
      </c>
      <c r="B37" s="71" t="str">
        <f>'[3]10 i 11 koregirano'!B37</f>
        <v>Уника</v>
      </c>
      <c r="C37" s="235">
        <v>418682</v>
      </c>
      <c r="D37" s="235">
        <v>70</v>
      </c>
      <c r="E37" s="235">
        <v>139387</v>
      </c>
      <c r="F37" s="235">
        <v>211800</v>
      </c>
      <c r="G37" s="235">
        <v>356224</v>
      </c>
      <c r="H37" s="235">
        <v>0</v>
      </c>
      <c r="I37" s="235">
        <v>0</v>
      </c>
      <c r="J37" s="235">
        <v>0</v>
      </c>
      <c r="K37" s="194">
        <v>774976</v>
      </c>
    </row>
    <row r="38" spans="1:24" x14ac:dyDescent="0.2">
      <c r="A38" s="153">
        <v>9</v>
      </c>
      <c r="B38" s="71" t="str">
        <f>'[3]10 i 11 koregirano'!B38</f>
        <v>Осигурителна полиса</v>
      </c>
      <c r="C38" s="235">
        <v>270838</v>
      </c>
      <c r="D38" s="235">
        <v>6977</v>
      </c>
      <c r="E38" s="235">
        <v>186073</v>
      </c>
      <c r="F38" s="235">
        <v>195527</v>
      </c>
      <c r="G38" s="235">
        <v>387944</v>
      </c>
      <c r="H38" s="235">
        <v>0</v>
      </c>
      <c r="I38" s="235">
        <v>0</v>
      </c>
      <c r="J38" s="235">
        <v>15402</v>
      </c>
      <c r="K38" s="194">
        <v>681161</v>
      </c>
    </row>
    <row r="39" spans="1:24" x14ac:dyDescent="0.2">
      <c r="A39" s="153">
        <v>10</v>
      </c>
      <c r="B39" s="77" t="str">
        <f>'[3]10 i 11 koregirano'!B39</f>
        <v>Халк</v>
      </c>
      <c r="C39" s="235">
        <v>391574</v>
      </c>
      <c r="D39" s="235">
        <v>1086</v>
      </c>
      <c r="E39" s="235">
        <v>271035</v>
      </c>
      <c r="F39" s="235">
        <v>205780</v>
      </c>
      <c r="G39" s="235">
        <v>487396</v>
      </c>
      <c r="H39" s="235">
        <v>0</v>
      </c>
      <c r="I39" s="235">
        <v>0</v>
      </c>
      <c r="J39" s="235">
        <v>0</v>
      </c>
      <c r="K39" s="194">
        <v>880056</v>
      </c>
    </row>
    <row r="40" spans="1:24" x14ac:dyDescent="0.2">
      <c r="A40" s="153">
        <v>11</v>
      </c>
      <c r="B40" s="77" t="str">
        <f>'[3]10 i 11 koregirano'!B40</f>
        <v>Кроација неживот</v>
      </c>
      <c r="C40" s="235">
        <v>407254</v>
      </c>
      <c r="D40" s="235">
        <v>7943</v>
      </c>
      <c r="E40" s="235">
        <v>151457</v>
      </c>
      <c r="F40" s="235">
        <v>173481</v>
      </c>
      <c r="G40" s="235">
        <v>333164</v>
      </c>
      <c r="H40" s="235">
        <v>0</v>
      </c>
      <c r="I40" s="235">
        <v>0</v>
      </c>
      <c r="J40" s="235">
        <v>0</v>
      </c>
      <c r="K40" s="194">
        <v>748361</v>
      </c>
    </row>
    <row r="41" spans="1:24" x14ac:dyDescent="0.2">
      <c r="A41" s="153"/>
      <c r="B41" s="111" t="str">
        <f>'[3]10 i 11 koregirano'!B41</f>
        <v>Вкупно (живот)</v>
      </c>
      <c r="C41" s="139">
        <v>32368</v>
      </c>
      <c r="D41" s="139">
        <v>118612</v>
      </c>
      <c r="E41" s="139">
        <v>68046</v>
      </c>
      <c r="F41" s="139">
        <v>21493</v>
      </c>
      <c r="G41" s="139">
        <v>93803</v>
      </c>
      <c r="H41" s="139">
        <v>0</v>
      </c>
      <c r="I41" s="139">
        <v>7918675</v>
      </c>
      <c r="J41" s="139">
        <v>0</v>
      </c>
      <c r="K41" s="194">
        <v>8163458</v>
      </c>
    </row>
    <row r="42" spans="1:24" x14ac:dyDescent="0.2">
      <c r="A42" s="153">
        <v>12</v>
      </c>
      <c r="B42" s="77" t="str">
        <f>'[3]10 i 11 koregirano'!B42</f>
        <v>Кроациа живот</v>
      </c>
      <c r="C42" s="235">
        <v>10204</v>
      </c>
      <c r="D42" s="235">
        <v>0</v>
      </c>
      <c r="E42" s="235">
        <v>19643</v>
      </c>
      <c r="F42" s="235">
        <v>2227</v>
      </c>
      <c r="G42" s="235">
        <v>22188</v>
      </c>
      <c r="H42" s="235">
        <v>0</v>
      </c>
      <c r="I42" s="235">
        <v>3357900</v>
      </c>
      <c r="J42" s="235">
        <v>0</v>
      </c>
      <c r="K42" s="194">
        <v>3390292</v>
      </c>
      <c r="M42" s="250"/>
      <c r="N42" s="250"/>
      <c r="O42" s="250"/>
      <c r="P42" s="250"/>
      <c r="Q42" s="250"/>
      <c r="R42" s="250"/>
      <c r="S42" s="250"/>
      <c r="T42" s="250"/>
      <c r="U42" s="250"/>
      <c r="V42" s="250"/>
      <c r="W42" s="250"/>
      <c r="X42" s="250"/>
    </row>
    <row r="43" spans="1:24" x14ac:dyDescent="0.2">
      <c r="A43" s="153">
        <v>13</v>
      </c>
      <c r="B43" s="77" t="str">
        <f>'[3]10 i 11 koregirano'!B43</f>
        <v>Граве</v>
      </c>
      <c r="C43" s="235">
        <v>11040</v>
      </c>
      <c r="D43" s="235">
        <v>118612</v>
      </c>
      <c r="E43" s="235">
        <v>31697</v>
      </c>
      <c r="F43" s="235">
        <v>10726</v>
      </c>
      <c r="G43" s="235">
        <v>44459</v>
      </c>
      <c r="H43" s="235">
        <v>0</v>
      </c>
      <c r="I43" s="235">
        <v>2766746</v>
      </c>
      <c r="J43" s="235">
        <v>0</v>
      </c>
      <c r="K43" s="194">
        <v>2940857</v>
      </c>
    </row>
    <row r="44" spans="1:24" x14ac:dyDescent="0.2">
      <c r="A44" s="153">
        <v>14</v>
      </c>
      <c r="B44" s="77" t="str">
        <f>'[3]10 i 11 koregirano'!B44</f>
        <v>Винер живот</v>
      </c>
      <c r="C44" s="235">
        <v>5402</v>
      </c>
      <c r="D44" s="235">
        <v>0</v>
      </c>
      <c r="E44" s="235">
        <v>7576</v>
      </c>
      <c r="F44" s="235">
        <v>8184</v>
      </c>
      <c r="G44" s="235">
        <v>16806</v>
      </c>
      <c r="H44" s="235">
        <v>0</v>
      </c>
      <c r="I44" s="235">
        <v>1024342</v>
      </c>
      <c r="J44" s="235">
        <v>0</v>
      </c>
      <c r="K44" s="194">
        <v>1046550</v>
      </c>
    </row>
    <row r="45" spans="1:24" x14ac:dyDescent="0.2">
      <c r="A45" s="153">
        <v>15</v>
      </c>
      <c r="B45" s="77" t="str">
        <f>'[3]10 i 11 koregirano'!B45</f>
        <v>Уника живот</v>
      </c>
      <c r="C45" s="235">
        <v>4913</v>
      </c>
      <c r="D45" s="235">
        <v>0</v>
      </c>
      <c r="E45" s="235">
        <v>6673</v>
      </c>
      <c r="F45" s="235">
        <v>206</v>
      </c>
      <c r="G45" s="235">
        <v>7430</v>
      </c>
      <c r="H45" s="235">
        <v>0</v>
      </c>
      <c r="I45" s="235">
        <v>553494</v>
      </c>
      <c r="J45" s="235">
        <v>0</v>
      </c>
      <c r="K45" s="194">
        <v>565837</v>
      </c>
    </row>
    <row r="46" spans="1:24" x14ac:dyDescent="0.2">
      <c r="A46" s="142">
        <v>16</v>
      </c>
      <c r="B46" s="143" t="str">
        <f>'[3]10 i 11 koregirano'!B46</f>
        <v>Триглав  Живот</v>
      </c>
      <c r="C46" s="235">
        <v>809</v>
      </c>
      <c r="D46" s="235">
        <v>0</v>
      </c>
      <c r="E46" s="235">
        <v>2457</v>
      </c>
      <c r="F46" s="235">
        <v>150</v>
      </c>
      <c r="G46" s="235">
        <v>2920</v>
      </c>
      <c r="H46" s="235">
        <v>0</v>
      </c>
      <c r="I46" s="235">
        <v>216193</v>
      </c>
      <c r="J46" s="235">
        <v>0</v>
      </c>
      <c r="K46" s="194">
        <v>219922</v>
      </c>
    </row>
    <row r="47" spans="1:24" ht="13.5" thickBot="1" x14ac:dyDescent="0.25">
      <c r="A47" s="220"/>
      <c r="B47" s="219" t="str">
        <f>'[3]10 i 11 koregirano'!B47</f>
        <v>Вкупно</v>
      </c>
      <c r="C47" s="161">
        <v>3799841</v>
      </c>
      <c r="D47" s="161">
        <v>193416</v>
      </c>
      <c r="E47" s="161">
        <v>2067525</v>
      </c>
      <c r="F47" s="161">
        <v>1925978</v>
      </c>
      <c r="G47" s="161">
        <v>4125154</v>
      </c>
      <c r="H47" s="161">
        <v>0</v>
      </c>
      <c r="I47" s="161">
        <v>7918675</v>
      </c>
      <c r="J47" s="161">
        <v>15402</v>
      </c>
      <c r="K47" s="212">
        <v>16052488</v>
      </c>
    </row>
    <row r="48" spans="1:24" s="84" customFormat="1" x14ac:dyDescent="0.2"/>
    <row r="49" spans="10:10" s="84" customFormat="1" x14ac:dyDescent="0.2"/>
    <row r="50" spans="10:10" s="84" customFormat="1" x14ac:dyDescent="0.2"/>
    <row r="51" spans="10:10" s="84" customFormat="1" x14ac:dyDescent="0.2"/>
    <row r="52" spans="10:10" s="84" customFormat="1" x14ac:dyDescent="0.2"/>
    <row r="53" spans="10:10" s="84" customFormat="1" x14ac:dyDescent="0.2"/>
    <row r="54" spans="10:10" s="84" customFormat="1" x14ac:dyDescent="0.2"/>
    <row r="55" spans="10:10" s="84" customFormat="1" x14ac:dyDescent="0.2"/>
    <row r="56" spans="10:10" s="84" customFormat="1" x14ac:dyDescent="0.2"/>
    <row r="57" spans="10:10" s="84" customFormat="1" x14ac:dyDescent="0.2">
      <c r="J57" s="84" t="s">
        <v>83</v>
      </c>
    </row>
    <row r="58" spans="10:10" s="84" customFormat="1" x14ac:dyDescent="0.2"/>
    <row r="59" spans="10:10" s="84" customFormat="1" x14ac:dyDescent="0.2"/>
    <row r="60" spans="10:10" s="84" customFormat="1" x14ac:dyDescent="0.2"/>
    <row r="61" spans="10:10" s="84" customFormat="1" x14ac:dyDescent="0.2"/>
    <row r="62" spans="10:10" s="84" customFormat="1" x14ac:dyDescent="0.2"/>
    <row r="63" spans="10:10" s="84" customFormat="1" x14ac:dyDescent="0.2"/>
    <row r="64" spans="10:10" s="84" customFormat="1" x14ac:dyDescent="0.2"/>
    <row r="65" s="84" customFormat="1" x14ac:dyDescent="0.2"/>
    <row r="66" s="84" customFormat="1" x14ac:dyDescent="0.2"/>
    <row r="67" s="84" customFormat="1" x14ac:dyDescent="0.2"/>
    <row r="68" s="84" customFormat="1" x14ac:dyDescent="0.2"/>
    <row r="69" s="84" customFormat="1" x14ac:dyDescent="0.2"/>
    <row r="70" s="84" customFormat="1" x14ac:dyDescent="0.2"/>
    <row r="71" s="84" customFormat="1" x14ac:dyDescent="0.2"/>
    <row r="72" s="84" customFormat="1" x14ac:dyDescent="0.2"/>
    <row r="73" s="84" customFormat="1" x14ac:dyDescent="0.2"/>
    <row r="74" s="84" customFormat="1" x14ac:dyDescent="0.2"/>
    <row r="75" s="84" customFormat="1" x14ac:dyDescent="0.2"/>
    <row r="76" s="84" customFormat="1" x14ac:dyDescent="0.2"/>
    <row r="77" s="84" customFormat="1" x14ac:dyDescent="0.2"/>
    <row r="78" s="84" customFormat="1" x14ac:dyDescent="0.2"/>
    <row r="79" s="84" customFormat="1" x14ac:dyDescent="0.2"/>
    <row r="80" s="84" customFormat="1" x14ac:dyDescent="0.2"/>
    <row r="81" s="84" customFormat="1" x14ac:dyDescent="0.2"/>
    <row r="82" s="84" customFormat="1" x14ac:dyDescent="0.2"/>
    <row r="83" s="84" customFormat="1" x14ac:dyDescent="0.2"/>
    <row r="84" s="84" customFormat="1" x14ac:dyDescent="0.2"/>
    <row r="85" s="84" customFormat="1" x14ac:dyDescent="0.2"/>
    <row r="86" s="84" customFormat="1" x14ac:dyDescent="0.2"/>
    <row r="87" s="84" customFormat="1" x14ac:dyDescent="0.2"/>
    <row r="88" s="84" customFormat="1" x14ac:dyDescent="0.2"/>
    <row r="89" s="84" customFormat="1" x14ac:dyDescent="0.2"/>
    <row r="90" s="84" customFormat="1" x14ac:dyDescent="0.2"/>
    <row r="91" s="84" customFormat="1" x14ac:dyDescent="0.2"/>
    <row r="92" s="84" customFormat="1" x14ac:dyDescent="0.2"/>
    <row r="93" s="84" customFormat="1" x14ac:dyDescent="0.2"/>
    <row r="94" s="84" customFormat="1" x14ac:dyDescent="0.2"/>
    <row r="95" s="84" customFormat="1" x14ac:dyDescent="0.2"/>
    <row r="96" s="84" customFormat="1" x14ac:dyDescent="0.2"/>
    <row r="97" s="84" customFormat="1" x14ac:dyDescent="0.2"/>
    <row r="98" s="84" customFormat="1" x14ac:dyDescent="0.2"/>
    <row r="99" s="84" customFormat="1" x14ac:dyDescent="0.2"/>
    <row r="100" s="84" customFormat="1" x14ac:dyDescent="0.2"/>
    <row r="101" s="84" customFormat="1" x14ac:dyDescent="0.2"/>
    <row r="102" s="84" customFormat="1" x14ac:dyDescent="0.2"/>
    <row r="103" s="84" customFormat="1" x14ac:dyDescent="0.2"/>
    <row r="104" s="84" customFormat="1" x14ac:dyDescent="0.2"/>
    <row r="105" s="84" customFormat="1" x14ac:dyDescent="0.2"/>
    <row r="106" s="84" customFormat="1" x14ac:dyDescent="0.2"/>
    <row r="107" s="84" customFormat="1" x14ac:dyDescent="0.2"/>
    <row r="108" s="84" customFormat="1" x14ac:dyDescent="0.2"/>
    <row r="109" s="84" customFormat="1" x14ac:dyDescent="0.2"/>
    <row r="110" s="84" customFormat="1" x14ac:dyDescent="0.2"/>
    <row r="111" s="84" customFormat="1" x14ac:dyDescent="0.2"/>
    <row r="112" s="84" customFormat="1" x14ac:dyDescent="0.2"/>
    <row r="113" s="84" customFormat="1" x14ac:dyDescent="0.2"/>
    <row r="114" s="84" customFormat="1" x14ac:dyDescent="0.2"/>
    <row r="115" s="84" customFormat="1" x14ac:dyDescent="0.2"/>
    <row r="116" s="84" customFormat="1" x14ac:dyDescent="0.2"/>
    <row r="117" s="84" customFormat="1" x14ac:dyDescent="0.2"/>
    <row r="118" s="84" customFormat="1" x14ac:dyDescent="0.2"/>
    <row r="119" s="84" customFormat="1" x14ac:dyDescent="0.2"/>
    <row r="120" s="84" customFormat="1" x14ac:dyDescent="0.2"/>
    <row r="121" s="84" customFormat="1" x14ac:dyDescent="0.2"/>
    <row r="122" s="84" customFormat="1" x14ac:dyDescent="0.2"/>
    <row r="123" s="84" customFormat="1" x14ac:dyDescent="0.2"/>
    <row r="124" s="84" customFormat="1" x14ac:dyDescent="0.2"/>
    <row r="125" s="84" customFormat="1" x14ac:dyDescent="0.2"/>
    <row r="126" s="84" customFormat="1" x14ac:dyDescent="0.2"/>
    <row r="127" s="84" customFormat="1" x14ac:dyDescent="0.2"/>
    <row r="128" s="84" customFormat="1" x14ac:dyDescent="0.2"/>
    <row r="129" s="84" customFormat="1" x14ac:dyDescent="0.2"/>
    <row r="130" s="84" customFormat="1" x14ac:dyDescent="0.2"/>
    <row r="131" s="84" customFormat="1" x14ac:dyDescent="0.2"/>
    <row r="132" s="84" customFormat="1" x14ac:dyDescent="0.2"/>
    <row r="133" s="84" customFormat="1" x14ac:dyDescent="0.2"/>
    <row r="134" s="84" customFormat="1" x14ac:dyDescent="0.2"/>
    <row r="135" s="84" customFormat="1" x14ac:dyDescent="0.2"/>
    <row r="136" s="84" customFormat="1" x14ac:dyDescent="0.2"/>
    <row r="137" s="84" customFormat="1" x14ac:dyDescent="0.2"/>
    <row r="138" s="84" customFormat="1" x14ac:dyDescent="0.2"/>
    <row r="139" s="84" customFormat="1" x14ac:dyDescent="0.2"/>
    <row r="140" s="84" customFormat="1" x14ac:dyDescent="0.2"/>
    <row r="141" s="84" customFormat="1" x14ac:dyDescent="0.2"/>
    <row r="142" s="84" customFormat="1" x14ac:dyDescent="0.2"/>
    <row r="143" s="84" customFormat="1" x14ac:dyDescent="0.2"/>
    <row r="144" s="84" customFormat="1" x14ac:dyDescent="0.2"/>
    <row r="145" s="84" customFormat="1" x14ac:dyDescent="0.2"/>
    <row r="146" s="84" customFormat="1" x14ac:dyDescent="0.2"/>
    <row r="147" s="84" customFormat="1" x14ac:dyDescent="0.2"/>
    <row r="148" s="84" customFormat="1" x14ac:dyDescent="0.2"/>
    <row r="149" s="84" customFormat="1" x14ac:dyDescent="0.2"/>
    <row r="150" s="84" customFormat="1" x14ac:dyDescent="0.2"/>
    <row r="151" s="84" customFormat="1" x14ac:dyDescent="0.2"/>
    <row r="152" s="84" customFormat="1" x14ac:dyDescent="0.2"/>
    <row r="153" s="84" customFormat="1" x14ac:dyDescent="0.2"/>
    <row r="154" s="84" customFormat="1" x14ac:dyDescent="0.2"/>
    <row r="155" s="84" customFormat="1" x14ac:dyDescent="0.2"/>
    <row r="156" s="84" customFormat="1" x14ac:dyDescent="0.2"/>
    <row r="157" s="84" customFormat="1" x14ac:dyDescent="0.2"/>
    <row r="158" s="84" customFormat="1" x14ac:dyDescent="0.2"/>
    <row r="159" s="84" customFormat="1" x14ac:dyDescent="0.2"/>
    <row r="160" s="84" customFormat="1" x14ac:dyDescent="0.2"/>
    <row r="161" s="84" customFormat="1" x14ac:dyDescent="0.2"/>
    <row r="162" s="84" customFormat="1" x14ac:dyDescent="0.2"/>
    <row r="163" s="84" customFormat="1" x14ac:dyDescent="0.2"/>
    <row r="164" s="84" customFormat="1" x14ac:dyDescent="0.2"/>
    <row r="165" s="84" customFormat="1" x14ac:dyDescent="0.2"/>
    <row r="166" s="84" customFormat="1" x14ac:dyDescent="0.2"/>
    <row r="167" s="84" customFormat="1" x14ac:dyDescent="0.2"/>
    <row r="168" s="84" customFormat="1" x14ac:dyDescent="0.2"/>
    <row r="169" s="84" customFormat="1" x14ac:dyDescent="0.2"/>
    <row r="170" s="84" customFormat="1" x14ac:dyDescent="0.2"/>
    <row r="171" s="84" customFormat="1" x14ac:dyDescent="0.2"/>
    <row r="172" s="84" customFormat="1" x14ac:dyDescent="0.2"/>
    <row r="173" s="84" customFormat="1" x14ac:dyDescent="0.2"/>
    <row r="174" s="84" customFormat="1" x14ac:dyDescent="0.2"/>
    <row r="175" s="84" customFormat="1" x14ac:dyDescent="0.2"/>
    <row r="176" s="84" customFormat="1" x14ac:dyDescent="0.2"/>
    <row r="177" s="84" customFormat="1" x14ac:dyDescent="0.2"/>
    <row r="178" s="84" customFormat="1" x14ac:dyDescent="0.2"/>
    <row r="179" s="84" customFormat="1" x14ac:dyDescent="0.2"/>
    <row r="180" s="84" customFormat="1" x14ac:dyDescent="0.2"/>
    <row r="181" s="84" customFormat="1" x14ac:dyDescent="0.2"/>
    <row r="182" s="84" customFormat="1" x14ac:dyDescent="0.2"/>
    <row r="183" s="84" customFormat="1" x14ac:dyDescent="0.2"/>
    <row r="184" s="84" customFormat="1" x14ac:dyDescent="0.2"/>
    <row r="185" s="84" customFormat="1" x14ac:dyDescent="0.2"/>
    <row r="186" s="84" customFormat="1" x14ac:dyDescent="0.2"/>
    <row r="187" s="84" customFormat="1" x14ac:dyDescent="0.2"/>
    <row r="188" s="84" customFormat="1" x14ac:dyDescent="0.2"/>
    <row r="189" s="84" customFormat="1" x14ac:dyDescent="0.2"/>
    <row r="190" s="84" customFormat="1" x14ac:dyDescent="0.2"/>
    <row r="191" s="84" customFormat="1" x14ac:dyDescent="0.2"/>
    <row r="192" s="84" customFormat="1" x14ac:dyDescent="0.2"/>
    <row r="193" s="84" customFormat="1" x14ac:dyDescent="0.2"/>
    <row r="194" s="84" customFormat="1" x14ac:dyDescent="0.2"/>
    <row r="195" s="84" customFormat="1" x14ac:dyDescent="0.2"/>
    <row r="196" s="84" customFormat="1" x14ac:dyDescent="0.2"/>
    <row r="197" s="84" customFormat="1" x14ac:dyDescent="0.2"/>
    <row r="198" s="84" customFormat="1" x14ac:dyDescent="0.2"/>
    <row r="199" s="84" customFormat="1" x14ac:dyDescent="0.2"/>
    <row r="200" s="84" customFormat="1" x14ac:dyDescent="0.2"/>
    <row r="201" s="84" customFormat="1" x14ac:dyDescent="0.2"/>
    <row r="202" s="84" customFormat="1" x14ac:dyDescent="0.2"/>
    <row r="203" s="84" customFormat="1" x14ac:dyDescent="0.2"/>
    <row r="204" s="84" customFormat="1" x14ac:dyDescent="0.2"/>
    <row r="205" s="84" customFormat="1" x14ac:dyDescent="0.2"/>
    <row r="206" s="84" customFormat="1" x14ac:dyDescent="0.2"/>
    <row r="207" s="84" customFormat="1" x14ac:dyDescent="0.2"/>
    <row r="208" s="84" customFormat="1" x14ac:dyDescent="0.2"/>
    <row r="209" s="84" customFormat="1" x14ac:dyDescent="0.2"/>
    <row r="210" s="84" customFormat="1" x14ac:dyDescent="0.2"/>
    <row r="211" s="84" customFormat="1" x14ac:dyDescent="0.2"/>
    <row r="212" s="84" customFormat="1" x14ac:dyDescent="0.2"/>
    <row r="213" s="84" customFormat="1" x14ac:dyDescent="0.2"/>
    <row r="214" s="84" customFormat="1" x14ac:dyDescent="0.2"/>
    <row r="215" s="84" customFormat="1" x14ac:dyDescent="0.2"/>
    <row r="216" s="84" customFormat="1" x14ac:dyDescent="0.2"/>
    <row r="217" s="84" customFormat="1" x14ac:dyDescent="0.2"/>
    <row r="218" s="84" customFormat="1" x14ac:dyDescent="0.2"/>
    <row r="219" s="84" customFormat="1" x14ac:dyDescent="0.2"/>
    <row r="220" s="84" customFormat="1" x14ac:dyDescent="0.2"/>
    <row r="221" s="84" customFormat="1" x14ac:dyDescent="0.2"/>
    <row r="222" s="84" customFormat="1" x14ac:dyDescent="0.2"/>
    <row r="223" s="84" customFormat="1" x14ac:dyDescent="0.2"/>
    <row r="224" s="84" customFormat="1" x14ac:dyDescent="0.2"/>
    <row r="225" s="84" customFormat="1" x14ac:dyDescent="0.2"/>
    <row r="226" s="84" customFormat="1" x14ac:dyDescent="0.2"/>
    <row r="227" s="84" customFormat="1" x14ac:dyDescent="0.2"/>
    <row r="228" s="84" customFormat="1" x14ac:dyDescent="0.2"/>
    <row r="229" s="84" customFormat="1" x14ac:dyDescent="0.2"/>
    <row r="230" s="84" customFormat="1" x14ac:dyDescent="0.2"/>
    <row r="231" s="84" customFormat="1" x14ac:dyDescent="0.2"/>
    <row r="232" s="84" customFormat="1" x14ac:dyDescent="0.2"/>
    <row r="233" s="84" customFormat="1" x14ac:dyDescent="0.2"/>
    <row r="234" s="84" customFormat="1" x14ac:dyDescent="0.2"/>
    <row r="235" s="84" customFormat="1" x14ac:dyDescent="0.2"/>
    <row r="236" s="84" customFormat="1" x14ac:dyDescent="0.2"/>
    <row r="237" s="84" customFormat="1" x14ac:dyDescent="0.2"/>
    <row r="238" s="84" customFormat="1" x14ac:dyDescent="0.2"/>
    <row r="239" s="84" customFormat="1" x14ac:dyDescent="0.2"/>
    <row r="240" s="84" customFormat="1" x14ac:dyDescent="0.2"/>
    <row r="241" s="84" customFormat="1" x14ac:dyDescent="0.2"/>
    <row r="242" s="84" customFormat="1" x14ac:dyDescent="0.2"/>
    <row r="243" s="84" customFormat="1" x14ac:dyDescent="0.2"/>
    <row r="244" s="84" customFormat="1" x14ac:dyDescent="0.2"/>
    <row r="245" s="84" customFormat="1" x14ac:dyDescent="0.2"/>
    <row r="246" s="84" customFormat="1" x14ac:dyDescent="0.2"/>
    <row r="247" s="84" customFormat="1" x14ac:dyDescent="0.2"/>
    <row r="248" s="84" customFormat="1" x14ac:dyDescent="0.2"/>
    <row r="249" s="84" customFormat="1" x14ac:dyDescent="0.2"/>
    <row r="250" s="84" customFormat="1" x14ac:dyDescent="0.2"/>
    <row r="251" s="84" customFormat="1" x14ac:dyDescent="0.2"/>
    <row r="252" s="84" customFormat="1" x14ac:dyDescent="0.2"/>
    <row r="253" s="84" customFormat="1" x14ac:dyDescent="0.2"/>
    <row r="254" s="84" customFormat="1" x14ac:dyDescent="0.2"/>
    <row r="255" s="84" customFormat="1" x14ac:dyDescent="0.2"/>
    <row r="256" s="84" customFormat="1" x14ac:dyDescent="0.2"/>
    <row r="257" s="84" customFormat="1" x14ac:dyDescent="0.2"/>
    <row r="258" s="84" customFormat="1" x14ac:dyDescent="0.2"/>
    <row r="259" s="84" customFormat="1" x14ac:dyDescent="0.2"/>
    <row r="260" s="84" customFormat="1" x14ac:dyDescent="0.2"/>
    <row r="261" s="84" customFormat="1" x14ac:dyDescent="0.2"/>
    <row r="262" s="84" customFormat="1" x14ac:dyDescent="0.2"/>
    <row r="263" s="84" customFormat="1" x14ac:dyDescent="0.2"/>
    <row r="264" s="84" customFormat="1" x14ac:dyDescent="0.2"/>
    <row r="265" s="84" customFormat="1" x14ac:dyDescent="0.2"/>
    <row r="266" s="84" customFormat="1" x14ac:dyDescent="0.2"/>
    <row r="267" s="84" customFormat="1" x14ac:dyDescent="0.2"/>
    <row r="268" s="84" customFormat="1" x14ac:dyDescent="0.2"/>
    <row r="269" s="84" customFormat="1" x14ac:dyDescent="0.2"/>
    <row r="270" s="84" customFormat="1" x14ac:dyDescent="0.2"/>
    <row r="271" s="84" customFormat="1" x14ac:dyDescent="0.2"/>
    <row r="272" s="84" customFormat="1" x14ac:dyDescent="0.2"/>
    <row r="273" s="84" customFormat="1" x14ac:dyDescent="0.2"/>
    <row r="274" s="84" customFormat="1" x14ac:dyDescent="0.2"/>
    <row r="275" s="84" customFormat="1" x14ac:dyDescent="0.2"/>
    <row r="276" s="84" customFormat="1" x14ac:dyDescent="0.2"/>
    <row r="277" s="84" customFormat="1" x14ac:dyDescent="0.2"/>
    <row r="278" s="84" customFormat="1" x14ac:dyDescent="0.2"/>
    <row r="279" s="84" customFormat="1" x14ac:dyDescent="0.2"/>
    <row r="280" s="84" customFormat="1" x14ac:dyDescent="0.2"/>
    <row r="281" s="84" customFormat="1" x14ac:dyDescent="0.2"/>
    <row r="282" s="84" customFormat="1" x14ac:dyDescent="0.2"/>
    <row r="283" s="84" customFormat="1" x14ac:dyDescent="0.2"/>
    <row r="284" s="84" customFormat="1" x14ac:dyDescent="0.2"/>
    <row r="285" s="84" customFormat="1" x14ac:dyDescent="0.2"/>
    <row r="286" s="84" customFormat="1" x14ac:dyDescent="0.2"/>
    <row r="287" s="84" customFormat="1" x14ac:dyDescent="0.2"/>
    <row r="288" s="84" customFormat="1" x14ac:dyDescent="0.2"/>
    <row r="289" s="84" customFormat="1" x14ac:dyDescent="0.2"/>
  </sheetData>
  <mergeCells count="20">
    <mergeCell ref="A25:K25"/>
    <mergeCell ref="A27:A28"/>
    <mergeCell ref="B27:B28"/>
    <mergeCell ref="C27:C28"/>
    <mergeCell ref="D27:D28"/>
    <mergeCell ref="E27:G27"/>
    <mergeCell ref="H27:H28"/>
    <mergeCell ref="I27:I28"/>
    <mergeCell ref="J27:J28"/>
    <mergeCell ref="K27:K28"/>
    <mergeCell ref="A1:K1"/>
    <mergeCell ref="A3:A4"/>
    <mergeCell ref="B3:B4"/>
    <mergeCell ref="C3:C4"/>
    <mergeCell ref="D3:D4"/>
    <mergeCell ref="E3:G3"/>
    <mergeCell ref="H3:H4"/>
    <mergeCell ref="I3:I4"/>
    <mergeCell ref="J3:J4"/>
    <mergeCell ref="K3:K4"/>
  </mergeCells>
  <printOptions horizontalCentered="1"/>
  <pageMargins left="0" right="0" top="0" bottom="0" header="0.31496062992125984" footer="0.31496062992125984"/>
  <pageSetup paperSize="9" scale="85" orientation="landscape" r:id="rId1"/>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Normal="100" workbookViewId="0">
      <selection activeCell="O5" sqref="O5"/>
    </sheetView>
  </sheetViews>
  <sheetFormatPr defaultColWidth="9.140625" defaultRowHeight="12.75" x14ac:dyDescent="0.2"/>
  <cols>
    <col min="1" max="1" width="16.42578125" style="10" customWidth="1"/>
    <col min="2" max="20" width="11.710937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39" t="s">
        <v>73</v>
      </c>
      <c r="B1" s="339"/>
      <c r="C1" s="339"/>
      <c r="D1" s="339"/>
      <c r="E1" s="339"/>
      <c r="F1" s="339"/>
      <c r="G1" s="339"/>
      <c r="H1" s="339"/>
      <c r="I1" s="339"/>
      <c r="J1" s="339"/>
      <c r="K1" s="339"/>
      <c r="L1" s="339"/>
      <c r="M1" s="339"/>
      <c r="N1" s="339"/>
      <c r="O1" s="339"/>
      <c r="P1" s="339"/>
      <c r="Q1" s="339"/>
      <c r="R1" s="339"/>
      <c r="S1" s="339"/>
      <c r="T1" s="339"/>
    </row>
    <row r="2" spans="1:22" ht="17.25" customHeight="1" thickBot="1" x14ac:dyDescent="0.25">
      <c r="B2" s="29"/>
      <c r="C2" s="29"/>
      <c r="D2" s="29"/>
      <c r="E2" s="29"/>
      <c r="F2" s="29"/>
      <c r="G2" s="29"/>
      <c r="H2" s="29"/>
      <c r="I2" s="29"/>
      <c r="J2" s="29"/>
      <c r="K2" s="29"/>
      <c r="L2" s="29"/>
      <c r="M2" s="29"/>
      <c r="N2" s="29"/>
      <c r="O2" s="29"/>
      <c r="P2" s="29"/>
      <c r="Q2" s="29"/>
      <c r="R2" s="29"/>
      <c r="T2" s="45" t="s">
        <v>0</v>
      </c>
    </row>
    <row r="3" spans="1:22" ht="23.25" customHeight="1" x14ac:dyDescent="0.2">
      <c r="A3" s="73"/>
      <c r="B3" s="342" t="s">
        <v>3</v>
      </c>
      <c r="C3" s="342"/>
      <c r="D3" s="342"/>
      <c r="E3" s="342"/>
      <c r="F3" s="342"/>
      <c r="G3" s="342"/>
      <c r="H3" s="342"/>
      <c r="I3" s="342"/>
      <c r="J3" s="342"/>
      <c r="K3" s="342"/>
      <c r="L3" s="342"/>
      <c r="M3" s="343" t="s">
        <v>46</v>
      </c>
      <c r="N3" s="345" t="s">
        <v>23</v>
      </c>
      <c r="O3" s="346"/>
      <c r="P3" s="346"/>
      <c r="Q3" s="346"/>
      <c r="R3" s="347"/>
      <c r="S3" s="343" t="s">
        <v>47</v>
      </c>
      <c r="T3" s="340" t="s">
        <v>7</v>
      </c>
    </row>
    <row r="4" spans="1:22" ht="27.75" customHeight="1" x14ac:dyDescent="0.2">
      <c r="A4" s="74"/>
      <c r="B4" s="225" t="str">
        <f>'[11]Табела 12'!C3</f>
        <v>Македонија</v>
      </c>
      <c r="C4" s="225" t="str">
        <f>'[11]Табела 12'!E3</f>
        <v>Триглав</v>
      </c>
      <c r="D4" s="225" t="str">
        <f>'[11]Табела 12'!G3</f>
        <v>Сава</v>
      </c>
      <c r="E4" s="225" t="str">
        <f>'[11]Табела 12'!I3</f>
        <v>Евроинс</v>
      </c>
      <c r="F4" s="225" t="str">
        <f>'[11]Табела 12'!K3</f>
        <v>Еуролинк</v>
      </c>
      <c r="G4" s="225" t="str">
        <f>'[11]Табела 12'!M3</f>
        <v>Винер</v>
      </c>
      <c r="H4" s="225" t="str">
        <f>'[11]Табела 12'!O3</f>
        <v>Граве неживот</v>
      </c>
      <c r="I4" s="225" t="str">
        <f>'[11]Табела 12'!Q3</f>
        <v>Уника</v>
      </c>
      <c r="J4" s="225" t="str">
        <f>'[11]Табела 12'!S3</f>
        <v>Осигурителна полиса</v>
      </c>
      <c r="K4" s="225" t="str">
        <f>'[11]Табела 12'!U3</f>
        <v>Халк</v>
      </c>
      <c r="L4" s="225" t="str">
        <f>'[11]Табела 12'!W3</f>
        <v>Кроација неживот</v>
      </c>
      <c r="M4" s="344"/>
      <c r="N4" s="226" t="str">
        <f>'[11]Табела 12'!X3</f>
        <v>Кроациа живот</v>
      </c>
      <c r="O4" s="226" t="str">
        <f>'[11]Табела 12'!Z3</f>
        <v>Граве</v>
      </c>
      <c r="P4" s="226" t="str">
        <f>'[11]Табела 12'!AB3</f>
        <v>Винер живот</v>
      </c>
      <c r="Q4" s="226" t="str">
        <f>'[11]Табела 12'!AD3</f>
        <v>Уника живот</v>
      </c>
      <c r="R4" s="226" t="str">
        <f>'[11]Табела 12'!AH3</f>
        <v>Триглав  Живот</v>
      </c>
      <c r="S4" s="344"/>
      <c r="T4" s="341"/>
    </row>
    <row r="5" spans="1:22" ht="39" customHeight="1" x14ac:dyDescent="0.2">
      <c r="A5" s="239" t="str">
        <f>'[11]Табела 12'!A4</f>
        <v>Вкупен капитал</v>
      </c>
      <c r="B5" s="241">
        <f>'[11]Табела 12'!B4</f>
        <v>1511734</v>
      </c>
      <c r="C5" s="241">
        <f>'[11]Табела 12'!D4</f>
        <v>828198</v>
      </c>
      <c r="D5" s="241">
        <f>'[11]Табела 12'!F4</f>
        <v>386339</v>
      </c>
      <c r="E5" s="241">
        <f>'[11]Табела 12'!H4</f>
        <v>384789</v>
      </c>
      <c r="F5" s="241">
        <f>'[11]Табела 12'!J4</f>
        <v>558699</v>
      </c>
      <c r="G5" s="241">
        <f>'[11]Табела 12'!L4</f>
        <v>453526</v>
      </c>
      <c r="H5" s="241">
        <f>'[11]Табела 12'!N4</f>
        <v>170426</v>
      </c>
      <c r="I5" s="241">
        <f>'[11]Табела 12'!P4</f>
        <v>347394</v>
      </c>
      <c r="J5" s="241">
        <f>'[11]Табела 12'!R4</f>
        <v>527244</v>
      </c>
      <c r="K5" s="242">
        <f>'[11]Табела 12'!T4</f>
        <v>290468</v>
      </c>
      <c r="L5" s="241">
        <f>'[11]Табела 12'!V4</f>
        <v>202223</v>
      </c>
      <c r="M5" s="78">
        <f>'[11]Табела 12'!AJ4</f>
        <v>5661040</v>
      </c>
      <c r="N5" s="236">
        <f>'[11]Табела 12'!X4</f>
        <v>459095</v>
      </c>
      <c r="O5" s="236">
        <f>'[11]Табела 12'!Z4</f>
        <v>577959</v>
      </c>
      <c r="P5" s="236">
        <f>'[11]Табела 12'!AB4</f>
        <v>255794</v>
      </c>
      <c r="Q5" s="236">
        <f>'[11]Табела 12'!AD4</f>
        <v>209604</v>
      </c>
      <c r="R5" s="236">
        <f>'[11]Табела 12'!AH4</f>
        <v>252078</v>
      </c>
      <c r="S5" s="79">
        <f>'[11]Табела 12'!AK4</f>
        <v>1754530</v>
      </c>
      <c r="T5" s="82">
        <f>'[11]Табела 12'!AL4</f>
        <v>7415569</v>
      </c>
    </row>
    <row r="6" spans="1:22" ht="39" customHeight="1" thickBot="1" x14ac:dyDescent="0.25">
      <c r="A6" s="240" t="str">
        <f>'[11]Табела 12'!A5</f>
        <v>Потребно ниво на Маргина на солвентност</v>
      </c>
      <c r="B6" s="243">
        <f>'[11]Табела 12'!B5</f>
        <v>90558</v>
      </c>
      <c r="C6" s="243">
        <f>'[11]Табела 12'!D5</f>
        <v>187036</v>
      </c>
      <c r="D6" s="243">
        <f>'[11]Табела 12'!F5</f>
        <v>154584</v>
      </c>
      <c r="E6" s="243">
        <f>'[11]Табела 12'!H5</f>
        <v>130626</v>
      </c>
      <c r="F6" s="243">
        <f>'[11]Табела 12'!J5</f>
        <v>187004</v>
      </c>
      <c r="G6" s="243">
        <f>'[11]Табела 12'!L5</f>
        <v>75716</v>
      </c>
      <c r="H6" s="243">
        <f>'[11]Табела 12'!N5</f>
        <v>63431</v>
      </c>
      <c r="I6" s="243">
        <f>'[11]Табела 12'!P5</f>
        <v>177021</v>
      </c>
      <c r="J6" s="243">
        <f>'[11]Табела 12'!R5</f>
        <v>108353</v>
      </c>
      <c r="K6" s="243">
        <f>'[11]Табела 12'!T5</f>
        <v>113980</v>
      </c>
      <c r="L6" s="243">
        <f>'[11]Табела 12'!V5</f>
        <v>136394</v>
      </c>
      <c r="M6" s="80">
        <f>'[11]Табела 12'!AJ5</f>
        <v>1424703</v>
      </c>
      <c r="N6" s="237">
        <f>'[11]Табела 12'!X5</f>
        <v>192961</v>
      </c>
      <c r="O6" s="237">
        <f>'[11]Табела 12'!Z5</f>
        <v>149471</v>
      </c>
      <c r="P6" s="237">
        <f>'[11]Табела 12'!AB5</f>
        <v>64034</v>
      </c>
      <c r="Q6" s="237">
        <f>'[11]Табела 12'!AD5</f>
        <v>59108</v>
      </c>
      <c r="R6" s="237">
        <f>'[11]Табела 12'!AH5</f>
        <v>30430</v>
      </c>
      <c r="S6" s="81">
        <f>'[11]Табела 12'!AK5</f>
        <v>496003</v>
      </c>
      <c r="T6" s="83">
        <f>'[11]Табела 12'!AL5</f>
        <v>1920706</v>
      </c>
      <c r="V6" s="140"/>
    </row>
    <row r="7" spans="1:22" x14ac:dyDescent="0.2">
      <c r="A7" s="11"/>
      <c r="B7" s="12"/>
      <c r="C7" s="12"/>
      <c r="D7" s="12"/>
      <c r="E7" s="12"/>
      <c r="F7" s="12"/>
      <c r="G7" s="12"/>
      <c r="H7" s="12"/>
      <c r="I7" s="12"/>
      <c r="J7" s="12"/>
      <c r="K7" s="12"/>
      <c r="L7" s="12"/>
      <c r="M7" s="13"/>
      <c r="N7" s="12"/>
      <c r="O7" s="12"/>
      <c r="P7" s="14"/>
    </row>
    <row r="8" spans="1:22" x14ac:dyDescent="0.2">
      <c r="B8" s="72"/>
    </row>
    <row r="9" spans="1:22" x14ac:dyDescent="0.2">
      <c r="B9" s="72"/>
    </row>
    <row r="10" spans="1:22" x14ac:dyDescent="0.2">
      <c r="B10" s="72"/>
    </row>
    <row r="11" spans="1:22" x14ac:dyDescent="0.2">
      <c r="B11" s="72"/>
    </row>
    <row r="12" spans="1:22" x14ac:dyDescent="0.2">
      <c r="B12" s="72"/>
    </row>
    <row r="13" spans="1:22" x14ac:dyDescent="0.2">
      <c r="B13" s="72"/>
    </row>
    <row r="14" spans="1:22" x14ac:dyDescent="0.2">
      <c r="B14" s="72"/>
    </row>
    <row r="15" spans="1:22" x14ac:dyDescent="0.2">
      <c r="B15" s="72"/>
    </row>
    <row r="16" spans="1:22" x14ac:dyDescent="0.2">
      <c r="B16" s="72"/>
    </row>
    <row r="17" spans="2:2" x14ac:dyDescent="0.2">
      <c r="B17" s="72"/>
    </row>
    <row r="43" spans="1:26" x14ac:dyDescent="0.2">
      <c r="A43" s="137"/>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row>
    <row r="44" spans="1:26" x14ac:dyDescent="0.2">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row>
    <row r="45" spans="1:26" x14ac:dyDescent="0.2">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row>
    <row r="46" spans="1:26" x14ac:dyDescent="0.2">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row>
    <row r="47" spans="1:26" x14ac:dyDescent="0.2">
      <c r="A47" s="137"/>
      <c r="B47" s="137"/>
      <c r="C47" s="137"/>
      <c r="D47" s="137"/>
      <c r="E47" s="137"/>
      <c r="F47" s="137"/>
      <c r="G47" s="137"/>
      <c r="H47" s="137"/>
      <c r="I47" s="137"/>
      <c r="J47" s="137"/>
      <c r="K47" s="137"/>
      <c r="L47" s="137"/>
      <c r="M47" s="137"/>
      <c r="N47" s="137"/>
      <c r="O47" s="137"/>
      <c r="P47" s="137"/>
      <c r="Q47" s="137"/>
      <c r="R47" s="137"/>
      <c r="S47" s="137"/>
      <c r="T47" s="137"/>
      <c r="U47" s="137"/>
      <c r="V47" s="137"/>
      <c r="W47" s="137"/>
      <c r="X47" s="137"/>
      <c r="Y47" s="137"/>
      <c r="Z47" s="137"/>
    </row>
    <row r="48" spans="1:26" x14ac:dyDescent="0.2">
      <c r="A48" s="137"/>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row>
    <row r="49" spans="1:37" x14ac:dyDescent="0.2">
      <c r="A49" s="137"/>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37"/>
      <c r="Z49" s="137"/>
    </row>
    <row r="50" spans="1:37" x14ac:dyDescent="0.2">
      <c r="A50" s="137"/>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37"/>
      <c r="Z50" s="137"/>
    </row>
    <row r="51" spans="1:37" x14ac:dyDescent="0.2">
      <c r="A51" s="137"/>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37"/>
      <c r="Z51" s="137"/>
      <c r="AK51" s="134"/>
    </row>
    <row r="52" spans="1:37" x14ac:dyDescent="0.2">
      <c r="A52" s="137"/>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37"/>
      <c r="Z52" s="137"/>
      <c r="AK52" s="134"/>
    </row>
    <row r="53" spans="1:37" x14ac:dyDescent="0.2">
      <c r="A53" s="137"/>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K53" s="134"/>
    </row>
    <row r="54" spans="1:37" x14ac:dyDescent="0.2">
      <c r="A54" s="137"/>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7"/>
      <c r="AK54" s="134"/>
    </row>
    <row r="55" spans="1:37" x14ac:dyDescent="0.2">
      <c r="A55" s="137"/>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37"/>
      <c r="Z55" s="137"/>
    </row>
    <row r="56" spans="1:37" x14ac:dyDescent="0.2">
      <c r="A56" s="137"/>
      <c r="B56" s="137"/>
      <c r="C56" s="137"/>
      <c r="D56" s="137"/>
      <c r="E56" s="137"/>
      <c r="F56" s="137"/>
      <c r="G56" s="137"/>
      <c r="H56" s="137"/>
      <c r="I56" s="137"/>
      <c r="J56" s="137"/>
      <c r="K56" s="137"/>
      <c r="L56" s="137"/>
      <c r="M56" s="137"/>
      <c r="N56" s="137"/>
      <c r="O56" s="137"/>
      <c r="P56" s="137"/>
      <c r="Q56" s="137"/>
      <c r="R56" s="137"/>
      <c r="S56" s="137"/>
      <c r="T56" s="137"/>
      <c r="U56" s="137"/>
      <c r="V56" s="137"/>
      <c r="W56" s="137"/>
      <c r="X56" s="137"/>
      <c r="Y56" s="137"/>
      <c r="Z56" s="137"/>
    </row>
    <row r="57" spans="1:37" x14ac:dyDescent="0.2">
      <c r="A57" s="137"/>
      <c r="B57" s="137"/>
      <c r="C57" s="137"/>
      <c r="D57" s="137"/>
      <c r="E57" s="137"/>
      <c r="F57" s="137"/>
      <c r="G57" s="137"/>
      <c r="H57" s="137"/>
      <c r="I57" s="137"/>
      <c r="J57" s="137"/>
      <c r="K57" s="137"/>
      <c r="L57" s="137"/>
      <c r="M57" s="137"/>
      <c r="N57" s="137"/>
      <c r="O57" s="137"/>
      <c r="P57" s="137"/>
      <c r="Q57" s="137"/>
      <c r="R57" s="137"/>
      <c r="S57" s="137"/>
      <c r="T57" s="137"/>
      <c r="U57" s="137"/>
      <c r="V57" s="137"/>
      <c r="W57" s="137"/>
      <c r="X57" s="137"/>
      <c r="Y57" s="137"/>
      <c r="Z57" s="137"/>
    </row>
    <row r="58" spans="1:37" x14ac:dyDescent="0.2">
      <c r="A58" s="137"/>
      <c r="B58" s="137"/>
      <c r="C58" s="137"/>
      <c r="D58" s="137"/>
      <c r="E58" s="137"/>
      <c r="F58" s="137"/>
      <c r="G58" s="137"/>
      <c r="H58" s="137"/>
      <c r="I58" s="137"/>
      <c r="J58" s="137"/>
      <c r="K58" s="137"/>
      <c r="L58" s="137"/>
      <c r="M58" s="137"/>
      <c r="N58" s="137"/>
      <c r="O58" s="137"/>
      <c r="P58" s="137"/>
      <c r="Q58" s="137"/>
      <c r="R58" s="137"/>
      <c r="S58" s="137"/>
      <c r="T58" s="137"/>
      <c r="U58" s="137"/>
      <c r="V58" s="137"/>
      <c r="W58" s="137"/>
      <c r="X58" s="137"/>
      <c r="Y58" s="137"/>
      <c r="Z58" s="137"/>
    </row>
    <row r="59" spans="1:37" x14ac:dyDescent="0.2">
      <c r="A59" s="137"/>
      <c r="B59" s="137"/>
      <c r="C59" s="137"/>
      <c r="D59" s="137"/>
      <c r="E59" s="137"/>
      <c r="F59" s="137"/>
      <c r="G59" s="137"/>
      <c r="H59" s="137"/>
      <c r="I59" s="137"/>
      <c r="J59" s="137"/>
      <c r="K59" s="137"/>
      <c r="L59" s="137"/>
      <c r="M59" s="137"/>
      <c r="N59" s="137"/>
      <c r="O59" s="137"/>
      <c r="P59" s="137"/>
      <c r="Q59" s="137"/>
      <c r="R59" s="137"/>
      <c r="S59" s="137"/>
      <c r="T59" s="137"/>
      <c r="U59" s="137"/>
      <c r="V59" s="137"/>
      <c r="W59" s="137"/>
      <c r="X59" s="137"/>
      <c r="Y59" s="137"/>
      <c r="Z59" s="137"/>
    </row>
    <row r="60" spans="1:37" x14ac:dyDescent="0.2">
      <c r="A60" s="137"/>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row>
    <row r="61" spans="1:37" x14ac:dyDescent="0.2">
      <c r="A61" s="137"/>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row>
    <row r="62" spans="1:37" x14ac:dyDescent="0.2">
      <c r="A62" s="137"/>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row>
    <row r="63" spans="1:37" x14ac:dyDescent="0.2">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row>
    <row r="64" spans="1:37" x14ac:dyDescent="0.2">
      <c r="A64" s="137"/>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row>
    <row r="65" spans="1:26" x14ac:dyDescent="0.2">
      <c r="A65" s="137"/>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row>
    <row r="66" spans="1:26" x14ac:dyDescent="0.2">
      <c r="A66" s="137"/>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row>
    <row r="67" spans="1:26" x14ac:dyDescent="0.2">
      <c r="A67" s="137"/>
      <c r="B67" s="137"/>
      <c r="C67" s="137"/>
      <c r="D67" s="137"/>
      <c r="E67" s="137"/>
      <c r="F67" s="137"/>
      <c r="G67" s="137"/>
      <c r="H67" s="137"/>
      <c r="I67" s="137"/>
      <c r="J67" s="137"/>
      <c r="K67" s="137"/>
      <c r="L67" s="137"/>
      <c r="M67" s="137"/>
      <c r="N67" s="137"/>
      <c r="O67" s="137"/>
      <c r="P67" s="137"/>
      <c r="Q67" s="137"/>
      <c r="R67" s="137"/>
      <c r="S67" s="137"/>
      <c r="T67" s="137"/>
      <c r="U67" s="137"/>
      <c r="V67" s="137"/>
      <c r="W67" s="137"/>
      <c r="X67" s="137"/>
      <c r="Y67" s="137"/>
      <c r="Z67" s="137"/>
    </row>
    <row r="68" spans="1:26" x14ac:dyDescent="0.2">
      <c r="A68" s="137"/>
      <c r="B68" s="137"/>
      <c r="C68" s="137"/>
      <c r="D68" s="137"/>
      <c r="E68" s="137"/>
      <c r="F68" s="137"/>
      <c r="G68" s="137"/>
      <c r="H68" s="137"/>
      <c r="I68" s="137"/>
      <c r="J68" s="137"/>
      <c r="K68" s="137"/>
      <c r="L68" s="137"/>
      <c r="M68" s="137"/>
      <c r="N68" s="137"/>
      <c r="O68" s="137"/>
      <c r="P68" s="137"/>
      <c r="Q68" s="137"/>
      <c r="R68" s="137"/>
      <c r="S68" s="137"/>
      <c r="T68" s="137"/>
      <c r="U68" s="137"/>
      <c r="V68" s="137"/>
      <c r="W68" s="137"/>
      <c r="X68" s="137"/>
      <c r="Y68" s="137"/>
      <c r="Z68" s="137"/>
    </row>
    <row r="69" spans="1:26" x14ac:dyDescent="0.2">
      <c r="A69" s="137"/>
      <c r="B69" s="137"/>
      <c r="C69" s="137"/>
      <c r="D69" s="137"/>
      <c r="E69" s="137"/>
      <c r="F69" s="137"/>
      <c r="G69" s="137"/>
      <c r="H69" s="137"/>
      <c r="I69" s="137"/>
      <c r="J69" s="137"/>
      <c r="K69" s="137"/>
      <c r="L69" s="137"/>
      <c r="M69" s="137"/>
      <c r="N69" s="137"/>
      <c r="O69" s="137"/>
      <c r="P69" s="137"/>
      <c r="Q69" s="137"/>
      <c r="R69" s="137"/>
      <c r="S69" s="137"/>
      <c r="T69" s="137"/>
      <c r="U69" s="137"/>
      <c r="V69" s="137"/>
      <c r="W69" s="137"/>
      <c r="X69" s="137"/>
      <c r="Y69" s="137"/>
      <c r="Z69" s="137"/>
    </row>
    <row r="70" spans="1:26" x14ac:dyDescent="0.2">
      <c r="A70" s="137"/>
      <c r="B70" s="137"/>
      <c r="C70" s="137"/>
      <c r="D70" s="137"/>
      <c r="E70" s="137"/>
      <c r="F70" s="137"/>
      <c r="G70" s="137"/>
      <c r="H70" s="137"/>
      <c r="I70" s="137"/>
      <c r="J70" s="137"/>
      <c r="K70" s="137"/>
      <c r="L70" s="137"/>
      <c r="M70" s="137"/>
      <c r="N70" s="137"/>
      <c r="O70" s="137"/>
      <c r="P70" s="137"/>
      <c r="Q70" s="137"/>
      <c r="R70" s="137"/>
      <c r="S70" s="137"/>
      <c r="T70" s="137"/>
      <c r="U70" s="137"/>
      <c r="V70" s="137"/>
      <c r="W70" s="137"/>
      <c r="X70" s="137"/>
      <c r="Y70" s="137"/>
      <c r="Z70" s="137"/>
    </row>
    <row r="71" spans="1:26" x14ac:dyDescent="0.2">
      <c r="A71" s="137"/>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row>
    <row r="72" spans="1:26" x14ac:dyDescent="0.2">
      <c r="A72" s="137"/>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row>
    <row r="73" spans="1:26" x14ac:dyDescent="0.2">
      <c r="A73" s="137"/>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row>
    <row r="74" spans="1:26" x14ac:dyDescent="0.2">
      <c r="A74" s="137"/>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row>
    <row r="75" spans="1:26" x14ac:dyDescent="0.2">
      <c r="A75" s="137"/>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row>
    <row r="76" spans="1:26" x14ac:dyDescent="0.2">
      <c r="A76" s="137"/>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row>
    <row r="77" spans="1:26" x14ac:dyDescent="0.2">
      <c r="A77" s="137"/>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row>
    <row r="78" spans="1:26" x14ac:dyDescent="0.2">
      <c r="A78" s="137"/>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row>
    <row r="79" spans="1:26" x14ac:dyDescent="0.2">
      <c r="A79" s="137"/>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row>
    <row r="80" spans="1:26" x14ac:dyDescent="0.2">
      <c r="A80" s="137"/>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row>
    <row r="81" spans="1:26" x14ac:dyDescent="0.2">
      <c r="A81" s="137"/>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row>
    <row r="82" spans="1:26" x14ac:dyDescent="0.2">
      <c r="A82" s="137"/>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row>
    <row r="83" spans="1:26" x14ac:dyDescent="0.2">
      <c r="A83" s="137"/>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row>
    <row r="84" spans="1:26" x14ac:dyDescent="0.2">
      <c r="A84" s="137"/>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row>
    <row r="85" spans="1:26" x14ac:dyDescent="0.2">
      <c r="A85" s="137"/>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row>
    <row r="86" spans="1:26" x14ac:dyDescent="0.2">
      <c r="A86" s="137"/>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row>
    <row r="87" spans="1:26" x14ac:dyDescent="0.2">
      <c r="A87" s="137"/>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row>
    <row r="88" spans="1:26" x14ac:dyDescent="0.2">
      <c r="A88" s="137"/>
      <c r="B88" s="137"/>
      <c r="C88" s="137"/>
      <c r="D88" s="137"/>
      <c r="E88" s="137"/>
      <c r="F88" s="137"/>
      <c r="G88" s="137"/>
      <c r="H88" s="137"/>
      <c r="I88" s="137"/>
      <c r="J88" s="137"/>
      <c r="K88" s="137"/>
      <c r="L88" s="137"/>
      <c r="M88" s="137"/>
      <c r="N88" s="137"/>
      <c r="O88" s="137"/>
      <c r="P88" s="137"/>
      <c r="Q88" s="137"/>
      <c r="R88" s="137"/>
      <c r="S88" s="137"/>
      <c r="T88" s="137"/>
      <c r="U88" s="137"/>
      <c r="V88" s="137"/>
      <c r="W88" s="137"/>
      <c r="X88" s="137"/>
      <c r="Y88" s="137"/>
      <c r="Z88" s="137"/>
    </row>
    <row r="89" spans="1:26" x14ac:dyDescent="0.2">
      <c r="A89" s="137"/>
      <c r="B89" s="137"/>
      <c r="C89" s="137"/>
      <c r="D89" s="137"/>
      <c r="E89" s="137"/>
      <c r="F89" s="137"/>
      <c r="G89" s="137"/>
      <c r="H89" s="137"/>
      <c r="I89" s="137"/>
      <c r="J89" s="137"/>
      <c r="K89" s="137"/>
      <c r="L89" s="137"/>
      <c r="M89" s="137"/>
      <c r="N89" s="137"/>
      <c r="O89" s="137"/>
      <c r="P89" s="137"/>
      <c r="Q89" s="137"/>
      <c r="R89" s="137"/>
      <c r="S89" s="137"/>
      <c r="T89" s="137"/>
      <c r="U89" s="137"/>
      <c r="V89" s="137"/>
      <c r="W89" s="137"/>
      <c r="X89" s="137"/>
      <c r="Y89" s="137"/>
      <c r="Z89" s="137"/>
    </row>
    <row r="90" spans="1:26" x14ac:dyDescent="0.2">
      <c r="A90" s="137"/>
      <c r="B90" s="137"/>
      <c r="C90" s="137"/>
      <c r="D90" s="137"/>
      <c r="E90" s="137"/>
      <c r="F90" s="137"/>
      <c r="G90" s="137"/>
      <c r="H90" s="137"/>
      <c r="I90" s="137"/>
      <c r="J90" s="137"/>
      <c r="K90" s="137"/>
      <c r="L90" s="137"/>
      <c r="M90" s="137"/>
      <c r="N90" s="137"/>
      <c r="O90" s="137"/>
      <c r="P90" s="137"/>
      <c r="Q90" s="137"/>
      <c r="R90" s="137"/>
      <c r="S90" s="137"/>
      <c r="T90" s="137"/>
      <c r="U90" s="137"/>
      <c r="V90" s="137"/>
      <c r="W90" s="137"/>
      <c r="X90" s="137"/>
      <c r="Y90" s="137"/>
      <c r="Z90" s="137"/>
    </row>
    <row r="91" spans="1:26" x14ac:dyDescent="0.2">
      <c r="A91" s="137"/>
      <c r="B91" s="137"/>
      <c r="C91" s="137"/>
      <c r="D91" s="137"/>
      <c r="E91" s="137"/>
      <c r="F91" s="137"/>
      <c r="G91" s="137"/>
      <c r="H91" s="137"/>
      <c r="I91" s="137"/>
      <c r="J91" s="137"/>
      <c r="K91" s="137"/>
      <c r="L91" s="137"/>
      <c r="M91" s="137"/>
      <c r="N91" s="137"/>
      <c r="O91" s="137"/>
      <c r="P91" s="137"/>
      <c r="Q91" s="137"/>
      <c r="R91" s="137"/>
      <c r="S91" s="137"/>
      <c r="T91" s="137"/>
      <c r="U91" s="137"/>
      <c r="V91" s="137"/>
      <c r="W91" s="137"/>
      <c r="X91" s="137"/>
      <c r="Y91" s="137"/>
      <c r="Z91" s="137"/>
    </row>
  </sheetData>
  <mergeCells count="6">
    <mergeCell ref="A1:T1"/>
    <mergeCell ref="T3:T4"/>
    <mergeCell ref="B3:L3"/>
    <mergeCell ref="M3:M4"/>
    <mergeCell ref="S3:S4"/>
    <mergeCell ref="N3:R3"/>
  </mergeCells>
  <printOptions horizontalCentered="1"/>
  <pageMargins left="0" right="0" top="0" bottom="0" header="0.31496062992125984" footer="0.31496062992125984"/>
  <pageSetup paperSize="9" scale="63"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0"/>
  <sheetViews>
    <sheetView tabSelected="1" zoomScale="90" zoomScaleNormal="90" zoomScaleSheetLayoutView="25" workbookViewId="0">
      <selection activeCell="E10" sqref="E10"/>
    </sheetView>
  </sheetViews>
  <sheetFormatPr defaultRowHeight="12.75" x14ac:dyDescent="0.2"/>
  <cols>
    <col min="1" max="1" width="45.28515625" style="86" customWidth="1"/>
    <col min="2" max="2" width="7.7109375" style="211" bestFit="1" customWidth="1"/>
    <col min="3" max="9" width="10.42578125" style="205" customWidth="1"/>
    <col min="10" max="251" width="9.140625" style="84"/>
    <col min="252" max="252" width="28.5703125" style="84" customWidth="1"/>
    <col min="253" max="253" width="7" style="84" customWidth="1"/>
    <col min="254" max="254" width="22.5703125" style="84" customWidth="1"/>
    <col min="255" max="255" width="23" style="84" customWidth="1"/>
    <col min="256" max="256" width="28.5703125" style="84" customWidth="1"/>
    <col min="257" max="257" width="23.28515625" style="84" customWidth="1"/>
    <col min="258" max="258" width="28.5703125" style="84" customWidth="1"/>
    <col min="259" max="259" width="23.28515625" style="84" customWidth="1"/>
    <col min="260" max="260" width="28.5703125" style="84" customWidth="1"/>
    <col min="261" max="507" width="9.140625" style="84"/>
    <col min="508" max="508" width="28.5703125" style="84" customWidth="1"/>
    <col min="509" max="509" width="7" style="84" customWidth="1"/>
    <col min="510" max="510" width="22.5703125" style="84" customWidth="1"/>
    <col min="511" max="511" width="23" style="84" customWidth="1"/>
    <col min="512" max="512" width="28.5703125" style="84" customWidth="1"/>
    <col min="513" max="513" width="23.28515625" style="84" customWidth="1"/>
    <col min="514" max="514" width="28.5703125" style="84" customWidth="1"/>
    <col min="515" max="515" width="23.28515625" style="84" customWidth="1"/>
    <col min="516" max="516" width="28.5703125" style="84" customWidth="1"/>
    <col min="517" max="763" width="9.140625" style="84"/>
    <col min="764" max="764" width="28.5703125" style="84" customWidth="1"/>
    <col min="765" max="765" width="7" style="84" customWidth="1"/>
    <col min="766" max="766" width="22.5703125" style="84" customWidth="1"/>
    <col min="767" max="767" width="23" style="84" customWidth="1"/>
    <col min="768" max="768" width="28.5703125" style="84" customWidth="1"/>
    <col min="769" max="769" width="23.28515625" style="84" customWidth="1"/>
    <col min="770" max="770" width="28.5703125" style="84" customWidth="1"/>
    <col min="771" max="771" width="23.28515625" style="84" customWidth="1"/>
    <col min="772" max="772" width="28.5703125" style="84" customWidth="1"/>
    <col min="773" max="1019" width="9.140625" style="84"/>
    <col min="1020" max="1020" width="28.5703125" style="84" customWidth="1"/>
    <col min="1021" max="1021" width="7" style="84" customWidth="1"/>
    <col min="1022" max="1022" width="22.5703125" style="84" customWidth="1"/>
    <col min="1023" max="1023" width="23" style="84" customWidth="1"/>
    <col min="1024" max="1024" width="28.5703125" style="84" customWidth="1"/>
    <col min="1025" max="1025" width="23.28515625" style="84" customWidth="1"/>
    <col min="1026" max="1026" width="28.5703125" style="84" customWidth="1"/>
    <col min="1027" max="1027" width="23.28515625" style="84" customWidth="1"/>
    <col min="1028" max="1028" width="28.5703125" style="84" customWidth="1"/>
    <col min="1029" max="1275" width="9.140625" style="84"/>
    <col min="1276" max="1276" width="28.5703125" style="84" customWidth="1"/>
    <col min="1277" max="1277" width="7" style="84" customWidth="1"/>
    <col min="1278" max="1278" width="22.5703125" style="84" customWidth="1"/>
    <col min="1279" max="1279" width="23" style="84" customWidth="1"/>
    <col min="1280" max="1280" width="28.5703125" style="84" customWidth="1"/>
    <col min="1281" max="1281" width="23.28515625" style="84" customWidth="1"/>
    <col min="1282" max="1282" width="28.5703125" style="84" customWidth="1"/>
    <col min="1283" max="1283" width="23.28515625" style="84" customWidth="1"/>
    <col min="1284" max="1284" width="28.5703125" style="84" customWidth="1"/>
    <col min="1285" max="1531" width="9.140625" style="84"/>
    <col min="1532" max="1532" width="28.5703125" style="84" customWidth="1"/>
    <col min="1533" max="1533" width="7" style="84" customWidth="1"/>
    <col min="1534" max="1534" width="22.5703125" style="84" customWidth="1"/>
    <col min="1535" max="1535" width="23" style="84" customWidth="1"/>
    <col min="1536" max="1536" width="28.5703125" style="84" customWidth="1"/>
    <col min="1537" max="1537" width="23.28515625" style="84" customWidth="1"/>
    <col min="1538" max="1538" width="28.5703125" style="84" customWidth="1"/>
    <col min="1539" max="1539" width="23.28515625" style="84" customWidth="1"/>
    <col min="1540" max="1540" width="28.5703125" style="84" customWidth="1"/>
    <col min="1541" max="1787" width="9.140625" style="84"/>
    <col min="1788" max="1788" width="28.5703125" style="84" customWidth="1"/>
    <col min="1789" max="1789" width="7" style="84" customWidth="1"/>
    <col min="1790" max="1790" width="22.5703125" style="84" customWidth="1"/>
    <col min="1791" max="1791" width="23" style="84" customWidth="1"/>
    <col min="1792" max="1792" width="28.5703125" style="84" customWidth="1"/>
    <col min="1793" max="1793" width="23.28515625" style="84" customWidth="1"/>
    <col min="1794" max="1794" width="28.5703125" style="84" customWidth="1"/>
    <col min="1795" max="1795" width="23.28515625" style="84" customWidth="1"/>
    <col min="1796" max="1796" width="28.5703125" style="84" customWidth="1"/>
    <col min="1797" max="2043" width="9.140625" style="84"/>
    <col min="2044" max="2044" width="28.5703125" style="84" customWidth="1"/>
    <col min="2045" max="2045" width="7" style="84" customWidth="1"/>
    <col min="2046" max="2046" width="22.5703125" style="84" customWidth="1"/>
    <col min="2047" max="2047" width="23" style="84" customWidth="1"/>
    <col min="2048" max="2048" width="28.5703125" style="84" customWidth="1"/>
    <col min="2049" max="2049" width="23.28515625" style="84" customWidth="1"/>
    <col min="2050" max="2050" width="28.5703125" style="84" customWidth="1"/>
    <col min="2051" max="2051" width="23.28515625" style="84" customWidth="1"/>
    <col min="2052" max="2052" width="28.5703125" style="84" customWidth="1"/>
    <col min="2053" max="2299" width="9.140625" style="84"/>
    <col min="2300" max="2300" width="28.5703125" style="84" customWidth="1"/>
    <col min="2301" max="2301" width="7" style="84" customWidth="1"/>
    <col min="2302" max="2302" width="22.5703125" style="84" customWidth="1"/>
    <col min="2303" max="2303" width="23" style="84" customWidth="1"/>
    <col min="2304" max="2304" width="28.5703125" style="84" customWidth="1"/>
    <col min="2305" max="2305" width="23.28515625" style="84" customWidth="1"/>
    <col min="2306" max="2306" width="28.5703125" style="84" customWidth="1"/>
    <col min="2307" max="2307" width="23.28515625" style="84" customWidth="1"/>
    <col min="2308" max="2308" width="28.5703125" style="84" customWidth="1"/>
    <col min="2309" max="2555" width="9.140625" style="84"/>
    <col min="2556" max="2556" width="28.5703125" style="84" customWidth="1"/>
    <col min="2557" max="2557" width="7" style="84" customWidth="1"/>
    <col min="2558" max="2558" width="22.5703125" style="84" customWidth="1"/>
    <col min="2559" max="2559" width="23" style="84" customWidth="1"/>
    <col min="2560" max="2560" width="28.5703125" style="84" customWidth="1"/>
    <col min="2561" max="2561" width="23.28515625" style="84" customWidth="1"/>
    <col min="2562" max="2562" width="28.5703125" style="84" customWidth="1"/>
    <col min="2563" max="2563" width="23.28515625" style="84" customWidth="1"/>
    <col min="2564" max="2564" width="28.5703125" style="84" customWidth="1"/>
    <col min="2565" max="2811" width="9.140625" style="84"/>
    <col min="2812" max="2812" width="28.5703125" style="84" customWidth="1"/>
    <col min="2813" max="2813" width="7" style="84" customWidth="1"/>
    <col min="2814" max="2814" width="22.5703125" style="84" customWidth="1"/>
    <col min="2815" max="2815" width="23" style="84" customWidth="1"/>
    <col min="2816" max="2816" width="28.5703125" style="84" customWidth="1"/>
    <col min="2817" max="2817" width="23.28515625" style="84" customWidth="1"/>
    <col min="2818" max="2818" width="28.5703125" style="84" customWidth="1"/>
    <col min="2819" max="2819" width="23.28515625" style="84" customWidth="1"/>
    <col min="2820" max="2820" width="28.5703125" style="84" customWidth="1"/>
    <col min="2821" max="3067" width="9.140625" style="84"/>
    <col min="3068" max="3068" width="28.5703125" style="84" customWidth="1"/>
    <col min="3069" max="3069" width="7" style="84" customWidth="1"/>
    <col min="3070" max="3070" width="22.5703125" style="84" customWidth="1"/>
    <col min="3071" max="3071" width="23" style="84" customWidth="1"/>
    <col min="3072" max="3072" width="28.5703125" style="84" customWidth="1"/>
    <col min="3073" max="3073" width="23.28515625" style="84" customWidth="1"/>
    <col min="3074" max="3074" width="28.5703125" style="84" customWidth="1"/>
    <col min="3075" max="3075" width="23.28515625" style="84" customWidth="1"/>
    <col min="3076" max="3076" width="28.5703125" style="84" customWidth="1"/>
    <col min="3077" max="3323" width="9.140625" style="84"/>
    <col min="3324" max="3324" width="28.5703125" style="84" customWidth="1"/>
    <col min="3325" max="3325" width="7" style="84" customWidth="1"/>
    <col min="3326" max="3326" width="22.5703125" style="84" customWidth="1"/>
    <col min="3327" max="3327" width="23" style="84" customWidth="1"/>
    <col min="3328" max="3328" width="28.5703125" style="84" customWidth="1"/>
    <col min="3329" max="3329" width="23.28515625" style="84" customWidth="1"/>
    <col min="3330" max="3330" width="28.5703125" style="84" customWidth="1"/>
    <col min="3331" max="3331" width="23.28515625" style="84" customWidth="1"/>
    <col min="3332" max="3332" width="28.5703125" style="84" customWidth="1"/>
    <col min="3333" max="3579" width="9.140625" style="84"/>
    <col min="3580" max="3580" width="28.5703125" style="84" customWidth="1"/>
    <col min="3581" max="3581" width="7" style="84" customWidth="1"/>
    <col min="3582" max="3582" width="22.5703125" style="84" customWidth="1"/>
    <col min="3583" max="3583" width="23" style="84" customWidth="1"/>
    <col min="3584" max="3584" width="28.5703125" style="84" customWidth="1"/>
    <col min="3585" max="3585" width="23.28515625" style="84" customWidth="1"/>
    <col min="3586" max="3586" width="28.5703125" style="84" customWidth="1"/>
    <col min="3587" max="3587" width="23.28515625" style="84" customWidth="1"/>
    <col min="3588" max="3588" width="28.5703125" style="84" customWidth="1"/>
    <col min="3589" max="3835" width="9.140625" style="84"/>
    <col min="3836" max="3836" width="28.5703125" style="84" customWidth="1"/>
    <col min="3837" max="3837" width="7" style="84" customWidth="1"/>
    <col min="3838" max="3838" width="22.5703125" style="84" customWidth="1"/>
    <col min="3839" max="3839" width="23" style="84" customWidth="1"/>
    <col min="3840" max="3840" width="28.5703125" style="84" customWidth="1"/>
    <col min="3841" max="3841" width="23.28515625" style="84" customWidth="1"/>
    <col min="3842" max="3842" width="28.5703125" style="84" customWidth="1"/>
    <col min="3843" max="3843" width="23.28515625" style="84" customWidth="1"/>
    <col min="3844" max="3844" width="28.5703125" style="84" customWidth="1"/>
    <col min="3845" max="4091" width="9.140625" style="84"/>
    <col min="4092" max="4092" width="28.5703125" style="84" customWidth="1"/>
    <col min="4093" max="4093" width="7" style="84" customWidth="1"/>
    <col min="4094" max="4094" width="22.5703125" style="84" customWidth="1"/>
    <col min="4095" max="4095" width="23" style="84" customWidth="1"/>
    <col min="4096" max="4096" width="28.5703125" style="84" customWidth="1"/>
    <col min="4097" max="4097" width="23.28515625" style="84" customWidth="1"/>
    <col min="4098" max="4098" width="28.5703125" style="84" customWidth="1"/>
    <col min="4099" max="4099" width="23.28515625" style="84" customWidth="1"/>
    <col min="4100" max="4100" width="28.5703125" style="84" customWidth="1"/>
    <col min="4101" max="4347" width="9.140625" style="84"/>
    <col min="4348" max="4348" width="28.5703125" style="84" customWidth="1"/>
    <col min="4349" max="4349" width="7" style="84" customWidth="1"/>
    <col min="4350" max="4350" width="22.5703125" style="84" customWidth="1"/>
    <col min="4351" max="4351" width="23" style="84" customWidth="1"/>
    <col min="4352" max="4352" width="28.5703125" style="84" customWidth="1"/>
    <col min="4353" max="4353" width="23.28515625" style="84" customWidth="1"/>
    <col min="4354" max="4354" width="28.5703125" style="84" customWidth="1"/>
    <col min="4355" max="4355" width="23.28515625" style="84" customWidth="1"/>
    <col min="4356" max="4356" width="28.5703125" style="84" customWidth="1"/>
    <col min="4357" max="4603" width="9.140625" style="84"/>
    <col min="4604" max="4604" width="28.5703125" style="84" customWidth="1"/>
    <col min="4605" max="4605" width="7" style="84" customWidth="1"/>
    <col min="4606" max="4606" width="22.5703125" style="84" customWidth="1"/>
    <col min="4607" max="4607" width="23" style="84" customWidth="1"/>
    <col min="4608" max="4608" width="28.5703125" style="84" customWidth="1"/>
    <col min="4609" max="4609" width="23.28515625" style="84" customWidth="1"/>
    <col min="4610" max="4610" width="28.5703125" style="84" customWidth="1"/>
    <col min="4611" max="4611" width="23.28515625" style="84" customWidth="1"/>
    <col min="4612" max="4612" width="28.5703125" style="84" customWidth="1"/>
    <col min="4613" max="4859" width="9.140625" style="84"/>
    <col min="4860" max="4860" width="28.5703125" style="84" customWidth="1"/>
    <col min="4861" max="4861" width="7" style="84" customWidth="1"/>
    <col min="4862" max="4862" width="22.5703125" style="84" customWidth="1"/>
    <col min="4863" max="4863" width="23" style="84" customWidth="1"/>
    <col min="4864" max="4864" width="28.5703125" style="84" customWidth="1"/>
    <col min="4865" max="4865" width="23.28515625" style="84" customWidth="1"/>
    <col min="4866" max="4866" width="28.5703125" style="84" customWidth="1"/>
    <col min="4867" max="4867" width="23.28515625" style="84" customWidth="1"/>
    <col min="4868" max="4868" width="28.5703125" style="84" customWidth="1"/>
    <col min="4869" max="5115" width="9.140625" style="84"/>
    <col min="5116" max="5116" width="28.5703125" style="84" customWidth="1"/>
    <col min="5117" max="5117" width="7" style="84" customWidth="1"/>
    <col min="5118" max="5118" width="22.5703125" style="84" customWidth="1"/>
    <col min="5119" max="5119" width="23" style="84" customWidth="1"/>
    <col min="5120" max="5120" width="28.5703125" style="84" customWidth="1"/>
    <col min="5121" max="5121" width="23.28515625" style="84" customWidth="1"/>
    <col min="5122" max="5122" width="28.5703125" style="84" customWidth="1"/>
    <col min="5123" max="5123" width="23.28515625" style="84" customWidth="1"/>
    <col min="5124" max="5124" width="28.5703125" style="84" customWidth="1"/>
    <col min="5125" max="5371" width="9.140625" style="84"/>
    <col min="5372" max="5372" width="28.5703125" style="84" customWidth="1"/>
    <col min="5373" max="5373" width="7" style="84" customWidth="1"/>
    <col min="5374" max="5374" width="22.5703125" style="84" customWidth="1"/>
    <col min="5375" max="5375" width="23" style="84" customWidth="1"/>
    <col min="5376" max="5376" width="28.5703125" style="84" customWidth="1"/>
    <col min="5377" max="5377" width="23.28515625" style="84" customWidth="1"/>
    <col min="5378" max="5378" width="28.5703125" style="84" customWidth="1"/>
    <col min="5379" max="5379" width="23.28515625" style="84" customWidth="1"/>
    <col min="5380" max="5380" width="28.5703125" style="84" customWidth="1"/>
    <col min="5381" max="5627" width="9.140625" style="84"/>
    <col min="5628" max="5628" width="28.5703125" style="84" customWidth="1"/>
    <col min="5629" max="5629" width="7" style="84" customWidth="1"/>
    <col min="5630" max="5630" width="22.5703125" style="84" customWidth="1"/>
    <col min="5631" max="5631" width="23" style="84" customWidth="1"/>
    <col min="5632" max="5632" width="28.5703125" style="84" customWidth="1"/>
    <col min="5633" max="5633" width="23.28515625" style="84" customWidth="1"/>
    <col min="5634" max="5634" width="28.5703125" style="84" customWidth="1"/>
    <col min="5635" max="5635" width="23.28515625" style="84" customWidth="1"/>
    <col min="5636" max="5636" width="28.5703125" style="84" customWidth="1"/>
    <col min="5637" max="5883" width="9.140625" style="84"/>
    <col min="5884" max="5884" width="28.5703125" style="84" customWidth="1"/>
    <col min="5885" max="5885" width="7" style="84" customWidth="1"/>
    <col min="5886" max="5886" width="22.5703125" style="84" customWidth="1"/>
    <col min="5887" max="5887" width="23" style="84" customWidth="1"/>
    <col min="5888" max="5888" width="28.5703125" style="84" customWidth="1"/>
    <col min="5889" max="5889" width="23.28515625" style="84" customWidth="1"/>
    <col min="5890" max="5890" width="28.5703125" style="84" customWidth="1"/>
    <col min="5891" max="5891" width="23.28515625" style="84" customWidth="1"/>
    <col min="5892" max="5892" width="28.5703125" style="84" customWidth="1"/>
    <col min="5893" max="6139" width="9.140625" style="84"/>
    <col min="6140" max="6140" width="28.5703125" style="84" customWidth="1"/>
    <col min="6141" max="6141" width="7" style="84" customWidth="1"/>
    <col min="6142" max="6142" width="22.5703125" style="84" customWidth="1"/>
    <col min="6143" max="6143" width="23" style="84" customWidth="1"/>
    <col min="6144" max="6144" width="28.5703125" style="84" customWidth="1"/>
    <col min="6145" max="6145" width="23.28515625" style="84" customWidth="1"/>
    <col min="6146" max="6146" width="28.5703125" style="84" customWidth="1"/>
    <col min="6147" max="6147" width="23.28515625" style="84" customWidth="1"/>
    <col min="6148" max="6148" width="28.5703125" style="84" customWidth="1"/>
    <col min="6149" max="6395" width="9.140625" style="84"/>
    <col min="6396" max="6396" width="28.5703125" style="84" customWidth="1"/>
    <col min="6397" max="6397" width="7" style="84" customWidth="1"/>
    <col min="6398" max="6398" width="22.5703125" style="84" customWidth="1"/>
    <col min="6399" max="6399" width="23" style="84" customWidth="1"/>
    <col min="6400" max="6400" width="28.5703125" style="84" customWidth="1"/>
    <col min="6401" max="6401" width="23.28515625" style="84" customWidth="1"/>
    <col min="6402" max="6402" width="28.5703125" style="84" customWidth="1"/>
    <col min="6403" max="6403" width="23.28515625" style="84" customWidth="1"/>
    <col min="6404" max="6404" width="28.5703125" style="84" customWidth="1"/>
    <col min="6405" max="6651" width="9.140625" style="84"/>
    <col min="6652" max="6652" width="28.5703125" style="84" customWidth="1"/>
    <col min="6653" max="6653" width="7" style="84" customWidth="1"/>
    <col min="6654" max="6654" width="22.5703125" style="84" customWidth="1"/>
    <col min="6655" max="6655" width="23" style="84" customWidth="1"/>
    <col min="6656" max="6656" width="28.5703125" style="84" customWidth="1"/>
    <col min="6657" max="6657" width="23.28515625" style="84" customWidth="1"/>
    <col min="6658" max="6658" width="28.5703125" style="84" customWidth="1"/>
    <col min="6659" max="6659" width="23.28515625" style="84" customWidth="1"/>
    <col min="6660" max="6660" width="28.5703125" style="84" customWidth="1"/>
    <col min="6661" max="6907" width="9.140625" style="84"/>
    <col min="6908" max="6908" width="28.5703125" style="84" customWidth="1"/>
    <col min="6909" max="6909" width="7" style="84" customWidth="1"/>
    <col min="6910" max="6910" width="22.5703125" style="84" customWidth="1"/>
    <col min="6911" max="6911" width="23" style="84" customWidth="1"/>
    <col min="6912" max="6912" width="28.5703125" style="84" customWidth="1"/>
    <col min="6913" max="6913" width="23.28515625" style="84" customWidth="1"/>
    <col min="6914" max="6914" width="28.5703125" style="84" customWidth="1"/>
    <col min="6915" max="6915" width="23.28515625" style="84" customWidth="1"/>
    <col min="6916" max="6916" width="28.5703125" style="84" customWidth="1"/>
    <col min="6917" max="7163" width="9.140625" style="84"/>
    <col min="7164" max="7164" width="28.5703125" style="84" customWidth="1"/>
    <col min="7165" max="7165" width="7" style="84" customWidth="1"/>
    <col min="7166" max="7166" width="22.5703125" style="84" customWidth="1"/>
    <col min="7167" max="7167" width="23" style="84" customWidth="1"/>
    <col min="7168" max="7168" width="28.5703125" style="84" customWidth="1"/>
    <col min="7169" max="7169" width="23.28515625" style="84" customWidth="1"/>
    <col min="7170" max="7170" width="28.5703125" style="84" customWidth="1"/>
    <col min="7171" max="7171" width="23.28515625" style="84" customWidth="1"/>
    <col min="7172" max="7172" width="28.5703125" style="84" customWidth="1"/>
    <col min="7173" max="7419" width="9.140625" style="84"/>
    <col min="7420" max="7420" width="28.5703125" style="84" customWidth="1"/>
    <col min="7421" max="7421" width="7" style="84" customWidth="1"/>
    <col min="7422" max="7422" width="22.5703125" style="84" customWidth="1"/>
    <col min="7423" max="7423" width="23" style="84" customWidth="1"/>
    <col min="7424" max="7424" width="28.5703125" style="84" customWidth="1"/>
    <col min="7425" max="7425" width="23.28515625" style="84" customWidth="1"/>
    <col min="7426" max="7426" width="28.5703125" style="84" customWidth="1"/>
    <col min="7427" max="7427" width="23.28515625" style="84" customWidth="1"/>
    <col min="7428" max="7428" width="28.5703125" style="84" customWidth="1"/>
    <col min="7429" max="7675" width="9.140625" style="84"/>
    <col min="7676" max="7676" width="28.5703125" style="84" customWidth="1"/>
    <col min="7677" max="7677" width="7" style="84" customWidth="1"/>
    <col min="7678" max="7678" width="22.5703125" style="84" customWidth="1"/>
    <col min="7679" max="7679" width="23" style="84" customWidth="1"/>
    <col min="7680" max="7680" width="28.5703125" style="84" customWidth="1"/>
    <col min="7681" max="7681" width="23.28515625" style="84" customWidth="1"/>
    <col min="7682" max="7682" width="28.5703125" style="84" customWidth="1"/>
    <col min="7683" max="7683" width="23.28515625" style="84" customWidth="1"/>
    <col min="7684" max="7684" width="28.5703125" style="84" customWidth="1"/>
    <col min="7685" max="7931" width="9.140625" style="84"/>
    <col min="7932" max="7932" width="28.5703125" style="84" customWidth="1"/>
    <col min="7933" max="7933" width="7" style="84" customWidth="1"/>
    <col min="7934" max="7934" width="22.5703125" style="84" customWidth="1"/>
    <col min="7935" max="7935" width="23" style="84" customWidth="1"/>
    <col min="7936" max="7936" width="28.5703125" style="84" customWidth="1"/>
    <col min="7937" max="7937" width="23.28515625" style="84" customWidth="1"/>
    <col min="7938" max="7938" width="28.5703125" style="84" customWidth="1"/>
    <col min="7939" max="7939" width="23.28515625" style="84" customWidth="1"/>
    <col min="7940" max="7940" width="28.5703125" style="84" customWidth="1"/>
    <col min="7941" max="8187" width="9.140625" style="84"/>
    <col min="8188" max="8188" width="28.5703125" style="84" customWidth="1"/>
    <col min="8189" max="8189" width="7" style="84" customWidth="1"/>
    <col min="8190" max="8190" width="22.5703125" style="84" customWidth="1"/>
    <col min="8191" max="8191" width="23" style="84" customWidth="1"/>
    <col min="8192" max="8192" width="28.5703125" style="84" customWidth="1"/>
    <col min="8193" max="8193" width="23.28515625" style="84" customWidth="1"/>
    <col min="8194" max="8194" width="28.5703125" style="84" customWidth="1"/>
    <col min="8195" max="8195" width="23.28515625" style="84" customWidth="1"/>
    <col min="8196" max="8196" width="28.5703125" style="84" customWidth="1"/>
    <col min="8197" max="8443" width="9.140625" style="84"/>
    <col min="8444" max="8444" width="28.5703125" style="84" customWidth="1"/>
    <col min="8445" max="8445" width="7" style="84" customWidth="1"/>
    <col min="8446" max="8446" width="22.5703125" style="84" customWidth="1"/>
    <col min="8447" max="8447" width="23" style="84" customWidth="1"/>
    <col min="8448" max="8448" width="28.5703125" style="84" customWidth="1"/>
    <col min="8449" max="8449" width="23.28515625" style="84" customWidth="1"/>
    <col min="8450" max="8450" width="28.5703125" style="84" customWidth="1"/>
    <col min="8451" max="8451" width="23.28515625" style="84" customWidth="1"/>
    <col min="8452" max="8452" width="28.5703125" style="84" customWidth="1"/>
    <col min="8453" max="8699" width="9.140625" style="84"/>
    <col min="8700" max="8700" width="28.5703125" style="84" customWidth="1"/>
    <col min="8701" max="8701" width="7" style="84" customWidth="1"/>
    <col min="8702" max="8702" width="22.5703125" style="84" customWidth="1"/>
    <col min="8703" max="8703" width="23" style="84" customWidth="1"/>
    <col min="8704" max="8704" width="28.5703125" style="84" customWidth="1"/>
    <col min="8705" max="8705" width="23.28515625" style="84" customWidth="1"/>
    <col min="8706" max="8706" width="28.5703125" style="84" customWidth="1"/>
    <col min="8707" max="8707" width="23.28515625" style="84" customWidth="1"/>
    <col min="8708" max="8708" width="28.5703125" style="84" customWidth="1"/>
    <col min="8709" max="8955" width="9.140625" style="84"/>
    <col min="8956" max="8956" width="28.5703125" style="84" customWidth="1"/>
    <col min="8957" max="8957" width="7" style="84" customWidth="1"/>
    <col min="8958" max="8958" width="22.5703125" style="84" customWidth="1"/>
    <col min="8959" max="8959" width="23" style="84" customWidth="1"/>
    <col min="8960" max="8960" width="28.5703125" style="84" customWidth="1"/>
    <col min="8961" max="8961" width="23.28515625" style="84" customWidth="1"/>
    <col min="8962" max="8962" width="28.5703125" style="84" customWidth="1"/>
    <col min="8963" max="8963" width="23.28515625" style="84" customWidth="1"/>
    <col min="8964" max="8964" width="28.5703125" style="84" customWidth="1"/>
    <col min="8965" max="9211" width="9.140625" style="84"/>
    <col min="9212" max="9212" width="28.5703125" style="84" customWidth="1"/>
    <col min="9213" max="9213" width="7" style="84" customWidth="1"/>
    <col min="9214" max="9214" width="22.5703125" style="84" customWidth="1"/>
    <col min="9215" max="9215" width="23" style="84" customWidth="1"/>
    <col min="9216" max="9216" width="28.5703125" style="84" customWidth="1"/>
    <col min="9217" max="9217" width="23.28515625" style="84" customWidth="1"/>
    <col min="9218" max="9218" width="28.5703125" style="84" customWidth="1"/>
    <col min="9219" max="9219" width="23.28515625" style="84" customWidth="1"/>
    <col min="9220" max="9220" width="28.5703125" style="84" customWidth="1"/>
    <col min="9221" max="9467" width="9.140625" style="84"/>
    <col min="9468" max="9468" width="28.5703125" style="84" customWidth="1"/>
    <col min="9469" max="9469" width="7" style="84" customWidth="1"/>
    <col min="9470" max="9470" width="22.5703125" style="84" customWidth="1"/>
    <col min="9471" max="9471" width="23" style="84" customWidth="1"/>
    <col min="9472" max="9472" width="28.5703125" style="84" customWidth="1"/>
    <col min="9473" max="9473" width="23.28515625" style="84" customWidth="1"/>
    <col min="9474" max="9474" width="28.5703125" style="84" customWidth="1"/>
    <col min="9475" max="9475" width="23.28515625" style="84" customWidth="1"/>
    <col min="9476" max="9476" width="28.5703125" style="84" customWidth="1"/>
    <col min="9477" max="9723" width="9.140625" style="84"/>
    <col min="9724" max="9724" width="28.5703125" style="84" customWidth="1"/>
    <col min="9725" max="9725" width="7" style="84" customWidth="1"/>
    <col min="9726" max="9726" width="22.5703125" style="84" customWidth="1"/>
    <col min="9727" max="9727" width="23" style="84" customWidth="1"/>
    <col min="9728" max="9728" width="28.5703125" style="84" customWidth="1"/>
    <col min="9729" max="9729" width="23.28515625" style="84" customWidth="1"/>
    <col min="9730" max="9730" width="28.5703125" style="84" customWidth="1"/>
    <col min="9731" max="9731" width="23.28515625" style="84" customWidth="1"/>
    <col min="9732" max="9732" width="28.5703125" style="84" customWidth="1"/>
    <col min="9733" max="9979" width="9.140625" style="84"/>
    <col min="9980" max="9980" width="28.5703125" style="84" customWidth="1"/>
    <col min="9981" max="9981" width="7" style="84" customWidth="1"/>
    <col min="9982" max="9982" width="22.5703125" style="84" customWidth="1"/>
    <col min="9983" max="9983" width="23" style="84" customWidth="1"/>
    <col min="9984" max="9984" width="28.5703125" style="84" customWidth="1"/>
    <col min="9985" max="9985" width="23.28515625" style="84" customWidth="1"/>
    <col min="9986" max="9986" width="28.5703125" style="84" customWidth="1"/>
    <col min="9987" max="9987" width="23.28515625" style="84" customWidth="1"/>
    <col min="9988" max="9988" width="28.5703125" style="84" customWidth="1"/>
    <col min="9989" max="10235" width="9.140625" style="84"/>
    <col min="10236" max="10236" width="28.5703125" style="84" customWidth="1"/>
    <col min="10237" max="10237" width="7" style="84" customWidth="1"/>
    <col min="10238" max="10238" width="22.5703125" style="84" customWidth="1"/>
    <col min="10239" max="10239" width="23" style="84" customWidth="1"/>
    <col min="10240" max="10240" width="28.5703125" style="84" customWidth="1"/>
    <col min="10241" max="10241" width="23.28515625" style="84" customWidth="1"/>
    <col min="10242" max="10242" width="28.5703125" style="84" customWidth="1"/>
    <col min="10243" max="10243" width="23.28515625" style="84" customWidth="1"/>
    <col min="10244" max="10244" width="28.5703125" style="84" customWidth="1"/>
    <col min="10245" max="10491" width="9.140625" style="84"/>
    <col min="10492" max="10492" width="28.5703125" style="84" customWidth="1"/>
    <col min="10493" max="10493" width="7" style="84" customWidth="1"/>
    <col min="10494" max="10494" width="22.5703125" style="84" customWidth="1"/>
    <col min="10495" max="10495" width="23" style="84" customWidth="1"/>
    <col min="10496" max="10496" width="28.5703125" style="84" customWidth="1"/>
    <col min="10497" max="10497" width="23.28515625" style="84" customWidth="1"/>
    <col min="10498" max="10498" width="28.5703125" style="84" customWidth="1"/>
    <col min="10499" max="10499" width="23.28515625" style="84" customWidth="1"/>
    <col min="10500" max="10500" width="28.5703125" style="84" customWidth="1"/>
    <col min="10501" max="10747" width="9.140625" style="84"/>
    <col min="10748" max="10748" width="28.5703125" style="84" customWidth="1"/>
    <col min="10749" max="10749" width="7" style="84" customWidth="1"/>
    <col min="10750" max="10750" width="22.5703125" style="84" customWidth="1"/>
    <col min="10751" max="10751" width="23" style="84" customWidth="1"/>
    <col min="10752" max="10752" width="28.5703125" style="84" customWidth="1"/>
    <col min="10753" max="10753" width="23.28515625" style="84" customWidth="1"/>
    <col min="10754" max="10754" width="28.5703125" style="84" customWidth="1"/>
    <col min="10755" max="10755" width="23.28515625" style="84" customWidth="1"/>
    <col min="10756" max="10756" width="28.5703125" style="84" customWidth="1"/>
    <col min="10757" max="11003" width="9.140625" style="84"/>
    <col min="11004" max="11004" width="28.5703125" style="84" customWidth="1"/>
    <col min="11005" max="11005" width="7" style="84" customWidth="1"/>
    <col min="11006" max="11006" width="22.5703125" style="84" customWidth="1"/>
    <col min="11007" max="11007" width="23" style="84" customWidth="1"/>
    <col min="11008" max="11008" width="28.5703125" style="84" customWidth="1"/>
    <col min="11009" max="11009" width="23.28515625" style="84" customWidth="1"/>
    <col min="11010" max="11010" width="28.5703125" style="84" customWidth="1"/>
    <col min="11011" max="11011" width="23.28515625" style="84" customWidth="1"/>
    <col min="11012" max="11012" width="28.5703125" style="84" customWidth="1"/>
    <col min="11013" max="11259" width="9.140625" style="84"/>
    <col min="11260" max="11260" width="28.5703125" style="84" customWidth="1"/>
    <col min="11261" max="11261" width="7" style="84" customWidth="1"/>
    <col min="11262" max="11262" width="22.5703125" style="84" customWidth="1"/>
    <col min="11263" max="11263" width="23" style="84" customWidth="1"/>
    <col min="11264" max="11264" width="28.5703125" style="84" customWidth="1"/>
    <col min="11265" max="11265" width="23.28515625" style="84" customWidth="1"/>
    <col min="11266" max="11266" width="28.5703125" style="84" customWidth="1"/>
    <col min="11267" max="11267" width="23.28515625" style="84" customWidth="1"/>
    <col min="11268" max="11268" width="28.5703125" style="84" customWidth="1"/>
    <col min="11269" max="11515" width="9.140625" style="84"/>
    <col min="11516" max="11516" width="28.5703125" style="84" customWidth="1"/>
    <col min="11517" max="11517" width="7" style="84" customWidth="1"/>
    <col min="11518" max="11518" width="22.5703125" style="84" customWidth="1"/>
    <col min="11519" max="11519" width="23" style="84" customWidth="1"/>
    <col min="11520" max="11520" width="28.5703125" style="84" customWidth="1"/>
    <col min="11521" max="11521" width="23.28515625" style="84" customWidth="1"/>
    <col min="11522" max="11522" width="28.5703125" style="84" customWidth="1"/>
    <col min="11523" max="11523" width="23.28515625" style="84" customWidth="1"/>
    <col min="11524" max="11524" width="28.5703125" style="84" customWidth="1"/>
    <col min="11525" max="11771" width="9.140625" style="84"/>
    <col min="11772" max="11772" width="28.5703125" style="84" customWidth="1"/>
    <col min="11773" max="11773" width="7" style="84" customWidth="1"/>
    <col min="11774" max="11774" width="22.5703125" style="84" customWidth="1"/>
    <col min="11775" max="11775" width="23" style="84" customWidth="1"/>
    <col min="11776" max="11776" width="28.5703125" style="84" customWidth="1"/>
    <col min="11777" max="11777" width="23.28515625" style="84" customWidth="1"/>
    <col min="11778" max="11778" width="28.5703125" style="84" customWidth="1"/>
    <col min="11779" max="11779" width="23.28515625" style="84" customWidth="1"/>
    <col min="11780" max="11780" width="28.5703125" style="84" customWidth="1"/>
    <col min="11781" max="12027" width="9.140625" style="84"/>
    <col min="12028" max="12028" width="28.5703125" style="84" customWidth="1"/>
    <col min="12029" max="12029" width="7" style="84" customWidth="1"/>
    <col min="12030" max="12030" width="22.5703125" style="84" customWidth="1"/>
    <col min="12031" max="12031" width="23" style="84" customWidth="1"/>
    <col min="12032" max="12032" width="28.5703125" style="84" customWidth="1"/>
    <col min="12033" max="12033" width="23.28515625" style="84" customWidth="1"/>
    <col min="12034" max="12034" width="28.5703125" style="84" customWidth="1"/>
    <col min="12035" max="12035" width="23.28515625" style="84" customWidth="1"/>
    <col min="12036" max="12036" width="28.5703125" style="84" customWidth="1"/>
    <col min="12037" max="12283" width="9.140625" style="84"/>
    <col min="12284" max="12284" width="28.5703125" style="84" customWidth="1"/>
    <col min="12285" max="12285" width="7" style="84" customWidth="1"/>
    <col min="12286" max="12286" width="22.5703125" style="84" customWidth="1"/>
    <col min="12287" max="12287" width="23" style="84" customWidth="1"/>
    <col min="12288" max="12288" width="28.5703125" style="84" customWidth="1"/>
    <col min="12289" max="12289" width="23.28515625" style="84" customWidth="1"/>
    <col min="12290" max="12290" width="28.5703125" style="84" customWidth="1"/>
    <col min="12291" max="12291" width="23.28515625" style="84" customWidth="1"/>
    <col min="12292" max="12292" width="28.5703125" style="84" customWidth="1"/>
    <col min="12293" max="12539" width="9.140625" style="84"/>
    <col min="12540" max="12540" width="28.5703125" style="84" customWidth="1"/>
    <col min="12541" max="12541" width="7" style="84" customWidth="1"/>
    <col min="12542" max="12542" width="22.5703125" style="84" customWidth="1"/>
    <col min="12543" max="12543" width="23" style="84" customWidth="1"/>
    <col min="12544" max="12544" width="28.5703125" style="84" customWidth="1"/>
    <col min="12545" max="12545" width="23.28515625" style="84" customWidth="1"/>
    <col min="12546" max="12546" width="28.5703125" style="84" customWidth="1"/>
    <col min="12547" max="12547" width="23.28515625" style="84" customWidth="1"/>
    <col min="12548" max="12548" width="28.5703125" style="84" customWidth="1"/>
    <col min="12549" max="12795" width="9.140625" style="84"/>
    <col min="12796" max="12796" width="28.5703125" style="84" customWidth="1"/>
    <col min="12797" max="12797" width="7" style="84" customWidth="1"/>
    <col min="12798" max="12798" width="22.5703125" style="84" customWidth="1"/>
    <col min="12799" max="12799" width="23" style="84" customWidth="1"/>
    <col min="12800" max="12800" width="28.5703125" style="84" customWidth="1"/>
    <col min="12801" max="12801" width="23.28515625" style="84" customWidth="1"/>
    <col min="12802" max="12802" width="28.5703125" style="84" customWidth="1"/>
    <col min="12803" max="12803" width="23.28515625" style="84" customWidth="1"/>
    <col min="12804" max="12804" width="28.5703125" style="84" customWidth="1"/>
    <col min="12805" max="13051" width="9.140625" style="84"/>
    <col min="13052" max="13052" width="28.5703125" style="84" customWidth="1"/>
    <col min="13053" max="13053" width="7" style="84" customWidth="1"/>
    <col min="13054" max="13054" width="22.5703125" style="84" customWidth="1"/>
    <col min="13055" max="13055" width="23" style="84" customWidth="1"/>
    <col min="13056" max="13056" width="28.5703125" style="84" customWidth="1"/>
    <col min="13057" max="13057" width="23.28515625" style="84" customWidth="1"/>
    <col min="13058" max="13058" width="28.5703125" style="84" customWidth="1"/>
    <col min="13059" max="13059" width="23.28515625" style="84" customWidth="1"/>
    <col min="13060" max="13060" width="28.5703125" style="84" customWidth="1"/>
    <col min="13061" max="13307" width="9.140625" style="84"/>
    <col min="13308" max="13308" width="28.5703125" style="84" customWidth="1"/>
    <col min="13309" max="13309" width="7" style="84" customWidth="1"/>
    <col min="13310" max="13310" width="22.5703125" style="84" customWidth="1"/>
    <col min="13311" max="13311" width="23" style="84" customWidth="1"/>
    <col min="13312" max="13312" width="28.5703125" style="84" customWidth="1"/>
    <col min="13313" max="13313" width="23.28515625" style="84" customWidth="1"/>
    <col min="13314" max="13314" width="28.5703125" style="84" customWidth="1"/>
    <col min="13315" max="13315" width="23.28515625" style="84" customWidth="1"/>
    <col min="13316" max="13316" width="28.5703125" style="84" customWidth="1"/>
    <col min="13317" max="13563" width="9.140625" style="84"/>
    <col min="13564" max="13564" width="28.5703125" style="84" customWidth="1"/>
    <col min="13565" max="13565" width="7" style="84" customWidth="1"/>
    <col min="13566" max="13566" width="22.5703125" style="84" customWidth="1"/>
    <col min="13567" max="13567" width="23" style="84" customWidth="1"/>
    <col min="13568" max="13568" width="28.5703125" style="84" customWidth="1"/>
    <col min="13569" max="13569" width="23.28515625" style="84" customWidth="1"/>
    <col min="13570" max="13570" width="28.5703125" style="84" customWidth="1"/>
    <col min="13571" max="13571" width="23.28515625" style="84" customWidth="1"/>
    <col min="13572" max="13572" width="28.5703125" style="84" customWidth="1"/>
    <col min="13573" max="13819" width="9.140625" style="84"/>
    <col min="13820" max="13820" width="28.5703125" style="84" customWidth="1"/>
    <col min="13821" max="13821" width="7" style="84" customWidth="1"/>
    <col min="13822" max="13822" width="22.5703125" style="84" customWidth="1"/>
    <col min="13823" max="13823" width="23" style="84" customWidth="1"/>
    <col min="13824" max="13824" width="28.5703125" style="84" customWidth="1"/>
    <col min="13825" max="13825" width="23.28515625" style="84" customWidth="1"/>
    <col min="13826" max="13826" width="28.5703125" style="84" customWidth="1"/>
    <col min="13827" max="13827" width="23.28515625" style="84" customWidth="1"/>
    <col min="13828" max="13828" width="28.5703125" style="84" customWidth="1"/>
    <col min="13829" max="14075" width="9.140625" style="84"/>
    <col min="14076" max="14076" width="28.5703125" style="84" customWidth="1"/>
    <col min="14077" max="14077" width="7" style="84" customWidth="1"/>
    <col min="14078" max="14078" width="22.5703125" style="84" customWidth="1"/>
    <col min="14079" max="14079" width="23" style="84" customWidth="1"/>
    <col min="14080" max="14080" width="28.5703125" style="84" customWidth="1"/>
    <col min="14081" max="14081" width="23.28515625" style="84" customWidth="1"/>
    <col min="14082" max="14082" width="28.5703125" style="84" customWidth="1"/>
    <col min="14083" max="14083" width="23.28515625" style="84" customWidth="1"/>
    <col min="14084" max="14084" width="28.5703125" style="84" customWidth="1"/>
    <col min="14085" max="14331" width="9.140625" style="84"/>
    <col min="14332" max="14332" width="28.5703125" style="84" customWidth="1"/>
    <col min="14333" max="14333" width="7" style="84" customWidth="1"/>
    <col min="14334" max="14334" width="22.5703125" style="84" customWidth="1"/>
    <col min="14335" max="14335" width="23" style="84" customWidth="1"/>
    <col min="14336" max="14336" width="28.5703125" style="84" customWidth="1"/>
    <col min="14337" max="14337" width="23.28515625" style="84" customWidth="1"/>
    <col min="14338" max="14338" width="28.5703125" style="84" customWidth="1"/>
    <col min="14339" max="14339" width="23.28515625" style="84" customWidth="1"/>
    <col min="14340" max="14340" width="28.5703125" style="84" customWidth="1"/>
    <col min="14341" max="14587" width="9.140625" style="84"/>
    <col min="14588" max="14588" width="28.5703125" style="84" customWidth="1"/>
    <col min="14589" max="14589" width="7" style="84" customWidth="1"/>
    <col min="14590" max="14590" width="22.5703125" style="84" customWidth="1"/>
    <col min="14591" max="14591" width="23" style="84" customWidth="1"/>
    <col min="14592" max="14592" width="28.5703125" style="84" customWidth="1"/>
    <col min="14593" max="14593" width="23.28515625" style="84" customWidth="1"/>
    <col min="14594" max="14594" width="28.5703125" style="84" customWidth="1"/>
    <col min="14595" max="14595" width="23.28515625" style="84" customWidth="1"/>
    <col min="14596" max="14596" width="28.5703125" style="84" customWidth="1"/>
    <col min="14597" max="14843" width="9.140625" style="84"/>
    <col min="14844" max="14844" width="28.5703125" style="84" customWidth="1"/>
    <col min="14845" max="14845" width="7" style="84" customWidth="1"/>
    <col min="14846" max="14846" width="22.5703125" style="84" customWidth="1"/>
    <col min="14847" max="14847" width="23" style="84" customWidth="1"/>
    <col min="14848" max="14848" width="28.5703125" style="84" customWidth="1"/>
    <col min="14849" max="14849" width="23.28515625" style="84" customWidth="1"/>
    <col min="14850" max="14850" width="28.5703125" style="84" customWidth="1"/>
    <col min="14851" max="14851" width="23.28515625" style="84" customWidth="1"/>
    <col min="14852" max="14852" width="28.5703125" style="84" customWidth="1"/>
    <col min="14853" max="15099" width="9.140625" style="84"/>
    <col min="15100" max="15100" width="28.5703125" style="84" customWidth="1"/>
    <col min="15101" max="15101" width="7" style="84" customWidth="1"/>
    <col min="15102" max="15102" width="22.5703125" style="84" customWidth="1"/>
    <col min="15103" max="15103" width="23" style="84" customWidth="1"/>
    <col min="15104" max="15104" width="28.5703125" style="84" customWidth="1"/>
    <col min="15105" max="15105" width="23.28515625" style="84" customWidth="1"/>
    <col min="15106" max="15106" width="28.5703125" style="84" customWidth="1"/>
    <col min="15107" max="15107" width="23.28515625" style="84" customWidth="1"/>
    <col min="15108" max="15108" width="28.5703125" style="84" customWidth="1"/>
    <col min="15109" max="15355" width="9.140625" style="84"/>
    <col min="15356" max="15356" width="28.5703125" style="84" customWidth="1"/>
    <col min="15357" max="15357" width="7" style="84" customWidth="1"/>
    <col min="15358" max="15358" width="22.5703125" style="84" customWidth="1"/>
    <col min="15359" max="15359" width="23" style="84" customWidth="1"/>
    <col min="15360" max="15360" width="28.5703125" style="84" customWidth="1"/>
    <col min="15361" max="15361" width="23.28515625" style="84" customWidth="1"/>
    <col min="15362" max="15362" width="28.5703125" style="84" customWidth="1"/>
    <col min="15363" max="15363" width="23.28515625" style="84" customWidth="1"/>
    <col min="15364" max="15364" width="28.5703125" style="84" customWidth="1"/>
    <col min="15365" max="15611" width="9.140625" style="84"/>
    <col min="15612" max="15612" width="28.5703125" style="84" customWidth="1"/>
    <col min="15613" max="15613" width="7" style="84" customWidth="1"/>
    <col min="15614" max="15614" width="22.5703125" style="84" customWidth="1"/>
    <col min="15615" max="15615" width="23" style="84" customWidth="1"/>
    <col min="15616" max="15616" width="28.5703125" style="84" customWidth="1"/>
    <col min="15617" max="15617" width="23.28515625" style="84" customWidth="1"/>
    <col min="15618" max="15618" width="28.5703125" style="84" customWidth="1"/>
    <col min="15619" max="15619" width="23.28515625" style="84" customWidth="1"/>
    <col min="15620" max="15620" width="28.5703125" style="84" customWidth="1"/>
    <col min="15621" max="15867" width="9.140625" style="84"/>
    <col min="15868" max="15868" width="28.5703125" style="84" customWidth="1"/>
    <col min="15869" max="15869" width="7" style="84" customWidth="1"/>
    <col min="15870" max="15870" width="22.5703125" style="84" customWidth="1"/>
    <col min="15871" max="15871" width="23" style="84" customWidth="1"/>
    <col min="15872" max="15872" width="28.5703125" style="84" customWidth="1"/>
    <col min="15873" max="15873" width="23.28515625" style="84" customWidth="1"/>
    <col min="15874" max="15874" width="28.5703125" style="84" customWidth="1"/>
    <col min="15875" max="15875" width="23.28515625" style="84" customWidth="1"/>
    <col min="15876" max="15876" width="28.5703125" style="84" customWidth="1"/>
    <col min="15877" max="16123" width="9.140625" style="84"/>
    <col min="16124" max="16124" width="28.5703125" style="84" customWidth="1"/>
    <col min="16125" max="16125" width="7" style="84" customWidth="1"/>
    <col min="16126" max="16126" width="22.5703125" style="84" customWidth="1"/>
    <col min="16127" max="16127" width="23" style="84" customWidth="1"/>
    <col min="16128" max="16128" width="28.5703125" style="84" customWidth="1"/>
    <col min="16129" max="16129" width="23.28515625" style="84" customWidth="1"/>
    <col min="16130" max="16130" width="28.5703125" style="84" customWidth="1"/>
    <col min="16131" max="16131" width="23.28515625" style="84" customWidth="1"/>
    <col min="16132" max="16132" width="28.5703125" style="84" customWidth="1"/>
    <col min="16133" max="16384" width="9.140625" style="84"/>
  </cols>
  <sheetData>
    <row r="1" spans="1:9" ht="25.5" customHeight="1" x14ac:dyDescent="0.3">
      <c r="A1" s="349" t="s">
        <v>74</v>
      </c>
      <c r="B1" s="349"/>
      <c r="C1" s="349"/>
      <c r="D1" s="349"/>
      <c r="E1" s="349"/>
      <c r="F1" s="349"/>
      <c r="G1" s="349"/>
      <c r="H1" s="349"/>
      <c r="I1" s="207" t="s">
        <v>0</v>
      </c>
    </row>
    <row r="2" spans="1:9" x14ac:dyDescent="0.2">
      <c r="A2" s="350"/>
      <c r="B2" s="350"/>
      <c r="C2" s="348" t="s">
        <v>56</v>
      </c>
      <c r="D2" s="348" t="s">
        <v>56</v>
      </c>
      <c r="E2" s="348" t="s">
        <v>56</v>
      </c>
      <c r="F2" s="348" t="s">
        <v>57</v>
      </c>
      <c r="G2" s="348" t="s">
        <v>57</v>
      </c>
      <c r="H2" s="348" t="s">
        <v>57</v>
      </c>
      <c r="I2" s="348" t="s">
        <v>57</v>
      </c>
    </row>
    <row r="3" spans="1:9" ht="63.75" x14ac:dyDescent="0.2">
      <c r="A3" s="350"/>
      <c r="B3" s="350"/>
      <c r="C3" s="209" t="s">
        <v>58</v>
      </c>
      <c r="D3" s="209" t="s">
        <v>29</v>
      </c>
      <c r="E3" s="209" t="s">
        <v>59</v>
      </c>
      <c r="F3" s="209" t="s">
        <v>60</v>
      </c>
      <c r="G3" s="209" t="s">
        <v>61</v>
      </c>
      <c r="H3" s="209" t="s">
        <v>62</v>
      </c>
      <c r="I3" s="209" t="s">
        <v>63</v>
      </c>
    </row>
    <row r="4" spans="1:9" x14ac:dyDescent="0.2">
      <c r="A4" s="350"/>
      <c r="B4" s="350"/>
      <c r="C4" s="112">
        <v>100</v>
      </c>
      <c r="D4" s="112">
        <v>101</v>
      </c>
      <c r="E4" s="112">
        <v>102</v>
      </c>
      <c r="F4" s="112">
        <v>200</v>
      </c>
      <c r="G4" s="112">
        <v>201</v>
      </c>
      <c r="H4" s="112">
        <v>202</v>
      </c>
      <c r="I4" s="112">
        <v>203</v>
      </c>
    </row>
    <row r="5" spans="1:9" ht="25.5" x14ac:dyDescent="0.2">
      <c r="A5" s="218" t="str">
        <f>'[12]СП-1(н.о.)'!A7</f>
        <v>КЛАСА 01 - Осигурување од последици на несреќен случај - НЕЗГОДА</v>
      </c>
      <c r="B5" s="216" t="str">
        <f>'[12]СП-1(н.о.)'!B7</f>
        <v>01</v>
      </c>
      <c r="C5" s="217">
        <f>'[12]СП-1(н.о.)'!C7</f>
        <v>143927</v>
      </c>
      <c r="D5" s="217">
        <f>'[12]СП-1(н.о.)'!D7</f>
        <v>159456</v>
      </c>
      <c r="E5" s="217">
        <f>'[12]СП-1(н.о.)'!E7</f>
        <v>322760</v>
      </c>
      <c r="F5" s="217">
        <f>'[12]СП-1(н.о.)'!F7</f>
        <v>1949</v>
      </c>
      <c r="G5" s="217">
        <f>'[12]СП-1(н.о.)'!G7</f>
        <v>129035</v>
      </c>
      <c r="H5" s="217">
        <f>'[12]СП-1(н.о.)'!H7</f>
        <v>1334</v>
      </c>
      <c r="I5" s="217">
        <f>'[12]СП-1(н.о.)'!I7</f>
        <v>89324</v>
      </c>
    </row>
    <row r="6" spans="1:9" ht="25.5" x14ac:dyDescent="0.2">
      <c r="A6" s="218" t="str">
        <f>'[12]СП-1(н.о.)'!A8</f>
        <v>Осигурување на лица од последици на незгода при и надвор од редовна дејност</v>
      </c>
      <c r="B6" s="216" t="str">
        <f>'[12]СП-1(н.о.)'!B8</f>
        <v>0101</v>
      </c>
      <c r="C6" s="217">
        <f>'[12]СП-1(н.о.)'!C8</f>
        <v>32697</v>
      </c>
      <c r="D6" s="217">
        <f>'[12]СП-1(н.о.)'!D8</f>
        <v>106184.63</v>
      </c>
      <c r="E6" s="217">
        <f>'[12]СП-1(н.о.)'!E8</f>
        <v>225487.05</v>
      </c>
      <c r="F6" s="217">
        <f>'[12]СП-1(н.о.)'!F8</f>
        <v>1556</v>
      </c>
      <c r="G6" s="217">
        <f>'[12]СП-1(н.о.)'!G8</f>
        <v>109718.47</v>
      </c>
      <c r="H6" s="217">
        <f>'[12]СП-1(н.о.)'!H8</f>
        <v>1058</v>
      </c>
      <c r="I6" s="217">
        <f>'[12]СП-1(н.о.)'!I8</f>
        <v>82088.14</v>
      </c>
    </row>
    <row r="7" spans="1:9" ht="38.25" x14ac:dyDescent="0.2">
      <c r="A7" s="218" t="str">
        <f>'[12]СП-1(н.о.)'!A9</f>
        <v>Осигурување на лица од последици на незгода во моторните возила и при извршување на посебна дејност</v>
      </c>
      <c r="B7" s="216" t="str">
        <f>'[12]СП-1(н.о.)'!B9</f>
        <v>0102</v>
      </c>
      <c r="C7" s="217">
        <f>'[12]СП-1(н.о.)'!C9</f>
        <v>108634</v>
      </c>
      <c r="D7" s="217">
        <f>'[12]СП-1(н.о.)'!D9</f>
        <v>26451.03</v>
      </c>
      <c r="E7" s="217">
        <f>'[12]СП-1(н.о.)'!E9</f>
        <v>58291.24</v>
      </c>
      <c r="F7" s="217">
        <f>'[12]СП-1(н.о.)'!F9</f>
        <v>26</v>
      </c>
      <c r="G7" s="217">
        <f>'[12]СП-1(н.о.)'!G9</f>
        <v>1023.5</v>
      </c>
      <c r="H7" s="217">
        <f>'[12]СП-1(н.о.)'!H9</f>
        <v>49</v>
      </c>
      <c r="I7" s="217">
        <f>'[12]СП-1(н.о.)'!I9</f>
        <v>1571.5</v>
      </c>
    </row>
    <row r="8" spans="1:9" ht="38.25" x14ac:dyDescent="0.2">
      <c r="A8" s="218" t="str">
        <f>'[12]СП-1(н.о.)'!A10</f>
        <v>Осигурување на ученици и студенти од последици на незгода и посебни осигурувања на младина од последици на незгода</v>
      </c>
      <c r="B8" s="216" t="str">
        <f>'[12]СП-1(н.о.)'!B10</f>
        <v>0103</v>
      </c>
      <c r="C8" s="217">
        <f>'[12]СП-1(н.о.)'!C10</f>
        <v>135</v>
      </c>
      <c r="D8" s="217">
        <f>'[12]СП-1(н.о.)'!D10</f>
        <v>763.93</v>
      </c>
      <c r="E8" s="217">
        <f>'[12]СП-1(н.о.)'!E10</f>
        <v>7966.26</v>
      </c>
      <c r="F8" s="217">
        <f>'[12]СП-1(н.о.)'!F10</f>
        <v>316</v>
      </c>
      <c r="G8" s="217">
        <f>'[12]СП-1(н.о.)'!G10</f>
        <v>3880.03</v>
      </c>
      <c r="H8" s="217">
        <f>'[12]СП-1(н.о.)'!H10</f>
        <v>185</v>
      </c>
      <c r="I8" s="217">
        <f>'[12]СП-1(н.о.)'!I10</f>
        <v>2574</v>
      </c>
    </row>
    <row r="9" spans="1:9" ht="25.5" x14ac:dyDescent="0.2">
      <c r="A9" s="218" t="str">
        <f>'[12]СП-1(н.о.)'!A11</f>
        <v>Осигурување на гости, посетители на приредби, излетници и туристи од последици на незгода</v>
      </c>
      <c r="B9" s="216" t="str">
        <f>'[12]СП-1(н.о.)'!B11</f>
        <v>0104</v>
      </c>
      <c r="C9" s="217">
        <f>'[12]СП-1(н.о.)'!C11</f>
        <v>18</v>
      </c>
      <c r="D9" s="217">
        <f>'[12]СП-1(н.о.)'!D11</f>
        <v>169.6</v>
      </c>
      <c r="E9" s="217">
        <f>'[12]СП-1(н.о.)'!E11</f>
        <v>691.52</v>
      </c>
      <c r="F9" s="217">
        <f>'[12]СП-1(н.о.)'!F11</f>
        <v>0</v>
      </c>
      <c r="G9" s="217">
        <f>'[12]СП-1(н.о.)'!G11</f>
        <v>0</v>
      </c>
      <c r="H9" s="217">
        <f>'[12]СП-1(н.о.)'!H11</f>
        <v>0</v>
      </c>
      <c r="I9" s="217">
        <f>'[12]СП-1(н.о.)'!I11</f>
        <v>0</v>
      </c>
    </row>
    <row r="10" spans="1:9" ht="38.25" x14ac:dyDescent="0.2">
      <c r="A10" s="218" t="str">
        <f>'[12]СП-1(н.о.)'!A12</f>
        <v>Осигурување на потрошувачи, претплатници, корисници на останати јавни услуги и сл. од последици на незгода</v>
      </c>
      <c r="B10" s="216" t="str">
        <f>'[12]СП-1(н.о.)'!B12</f>
        <v>0105</v>
      </c>
      <c r="C10" s="217">
        <f>'[12]СП-1(н.о.)'!C12</f>
        <v>0</v>
      </c>
      <c r="D10" s="217">
        <f>'[12]СП-1(н.о.)'!D12</f>
        <v>0</v>
      </c>
      <c r="E10" s="217">
        <f>'[12]СП-1(н.о.)'!E12</f>
        <v>5</v>
      </c>
      <c r="F10" s="217">
        <f>'[12]СП-1(н.о.)'!F12</f>
        <v>0</v>
      </c>
      <c r="G10" s="217">
        <f>'[12]СП-1(н.о.)'!G12</f>
        <v>3</v>
      </c>
      <c r="H10" s="217">
        <f>'[12]СП-1(н.о.)'!H12</f>
        <v>3</v>
      </c>
      <c r="I10" s="217">
        <f>'[12]СП-1(н.о.)'!I12</f>
        <v>20</v>
      </c>
    </row>
    <row r="11" spans="1:9" ht="25.5" x14ac:dyDescent="0.2">
      <c r="A11" s="218" t="str">
        <f>'[12]СП-1(н.о.)'!A13</f>
        <v>Останати посебни осигурувања од последици на незгода</v>
      </c>
      <c r="B11" s="216" t="str">
        <f>'[12]СП-1(н.о.)'!B13</f>
        <v>0106</v>
      </c>
      <c r="C11" s="217">
        <f>'[12]СП-1(н.о.)'!C13</f>
        <v>52</v>
      </c>
      <c r="D11" s="217">
        <f>'[12]СП-1(н.о.)'!D13</f>
        <v>2509.9</v>
      </c>
      <c r="E11" s="217">
        <f>'[12]СП-1(н.о.)'!E13</f>
        <v>1427.75</v>
      </c>
      <c r="F11" s="217">
        <f>'[12]СП-1(н.о.)'!F13</f>
        <v>0</v>
      </c>
      <c r="G11" s="217">
        <f>'[12]СП-1(н.о.)'!G13</f>
        <v>0</v>
      </c>
      <c r="H11" s="217">
        <f>'[12]СП-1(н.о.)'!H13</f>
        <v>6</v>
      </c>
      <c r="I11" s="217">
        <f>'[12]СП-1(н.о.)'!I13</f>
        <v>33</v>
      </c>
    </row>
    <row r="12" spans="1:9" ht="25.5" x14ac:dyDescent="0.2">
      <c r="A12" s="218" t="str">
        <f>'[12]СП-1(н.о.)'!A14</f>
        <v>Задолжително осигурување на патници во јавниот сообраќај од последици на незгода</v>
      </c>
      <c r="B12" s="216" t="str">
        <f>'[12]СП-1(н.о.)'!B14</f>
        <v>0107</v>
      </c>
      <c r="C12" s="217">
        <f>'[12]СП-1(н.о.)'!C14</f>
        <v>1350</v>
      </c>
      <c r="D12" s="217">
        <f>'[12]СП-1(н.о.)'!D14</f>
        <v>3349.4</v>
      </c>
      <c r="E12" s="217">
        <f>'[12]СП-1(н.о.)'!E14</f>
        <v>7301.57</v>
      </c>
      <c r="F12" s="217">
        <f>'[12]СП-1(н.о.)'!F14</f>
        <v>4</v>
      </c>
      <c r="G12" s="217">
        <f>'[12]СП-1(н.о.)'!G14</f>
        <v>635</v>
      </c>
      <c r="H12" s="217">
        <f>'[12]СП-1(н.о.)'!H14</f>
        <v>26</v>
      </c>
      <c r="I12" s="217">
        <f>'[12]СП-1(н.о.)'!I14</f>
        <v>2963</v>
      </c>
    </row>
    <row r="13" spans="1:9" ht="25.5" x14ac:dyDescent="0.2">
      <c r="A13" s="218" t="str">
        <f>'[12]СП-1(н.о.)'!A15</f>
        <v>Осигурување на раководители (менаџери) од последици на незгода</v>
      </c>
      <c r="B13" s="216" t="str">
        <f>'[12]СП-1(н.о.)'!B15</f>
        <v>0108</v>
      </c>
      <c r="C13" s="217">
        <f>'[12]СП-1(н.о.)'!C15</f>
        <v>59</v>
      </c>
      <c r="D13" s="217">
        <f>'[12]СП-1(н.о.)'!D15</f>
        <v>19331.5</v>
      </c>
      <c r="E13" s="217">
        <f>'[12]СП-1(н.о.)'!E15</f>
        <v>20228.59</v>
      </c>
      <c r="F13" s="217">
        <f>'[12]СП-1(н.о.)'!F15</f>
        <v>37</v>
      </c>
      <c r="G13" s="217">
        <f>'[12]СП-1(н.о.)'!G15</f>
        <v>13707</v>
      </c>
      <c r="H13" s="217">
        <f>'[12]СП-1(н.о.)'!H15</f>
        <v>0</v>
      </c>
      <c r="I13" s="217">
        <f>'[12]СП-1(н.о.)'!I15</f>
        <v>0</v>
      </c>
    </row>
    <row r="14" spans="1:9" x14ac:dyDescent="0.2">
      <c r="A14" s="218" t="str">
        <f>'[12]СП-1(н.о.)'!A16</f>
        <v xml:space="preserve">Останати осигурувања од последици на незгода </v>
      </c>
      <c r="B14" s="216" t="str">
        <f>'[12]СП-1(н.о.)'!B16</f>
        <v>0199</v>
      </c>
      <c r="C14" s="217">
        <f>'[12]СП-1(н.о.)'!C16</f>
        <v>982</v>
      </c>
      <c r="D14" s="217">
        <f>'[12]СП-1(н.о.)'!D16</f>
        <v>696</v>
      </c>
      <c r="E14" s="217">
        <f>'[12]СП-1(н.о.)'!E16</f>
        <v>1361</v>
      </c>
      <c r="F14" s="217">
        <f>'[12]СП-1(н.о.)'!F16</f>
        <v>10</v>
      </c>
      <c r="G14" s="217">
        <f>'[12]СП-1(н.о.)'!G16</f>
        <v>68</v>
      </c>
      <c r="H14" s="217">
        <f>'[12]СП-1(н.о.)'!H16</f>
        <v>7</v>
      </c>
      <c r="I14" s="217">
        <f>'[12]СП-1(н.о.)'!I16</f>
        <v>74</v>
      </c>
    </row>
    <row r="15" spans="1:9" x14ac:dyDescent="0.2">
      <c r="A15" s="218" t="str">
        <f>'[12]СП-1(н.о.)'!A17</f>
        <v>КЛАСА 02 - Здравствено осигурување</v>
      </c>
      <c r="B15" s="216" t="str">
        <f>'[12]СП-1(н.о.)'!B17</f>
        <v>02</v>
      </c>
      <c r="C15" s="217">
        <f>'[12]СП-1(н.о.)'!C17</f>
        <v>5556</v>
      </c>
      <c r="D15" s="217">
        <f>'[12]СП-1(н.о.)'!D17</f>
        <v>124074</v>
      </c>
      <c r="E15" s="217">
        <f>'[12]СП-1(н.о.)'!E17</f>
        <v>156635</v>
      </c>
      <c r="F15" s="217">
        <f>'[12]СП-1(н.о.)'!F17</f>
        <v>4147</v>
      </c>
      <c r="G15" s="217">
        <f>'[12]СП-1(н.о.)'!G17</f>
        <v>43784</v>
      </c>
      <c r="H15" s="217">
        <f>'[12]СП-1(н.о.)'!H17</f>
        <v>1517</v>
      </c>
      <c r="I15" s="217">
        <f>'[12]СП-1(н.о.)'!I17</f>
        <v>13715</v>
      </c>
    </row>
    <row r="16" spans="1:9" ht="25.5" x14ac:dyDescent="0.2">
      <c r="A16" s="218" t="str">
        <f>'[12]СП-1(н.о.)'!A18</f>
        <v>Дополнително здравствено осигурување согласно Законот за доброволно здравствено осигурување</v>
      </c>
      <c r="B16" s="216" t="str">
        <f>'[12]СП-1(н.о.)'!B18</f>
        <v>0201</v>
      </c>
      <c r="C16" s="217">
        <f>'[12]СП-1(н.о.)'!C18</f>
        <v>527</v>
      </c>
      <c r="D16" s="217">
        <f>'[12]СП-1(н.о.)'!D18</f>
        <v>31661.07</v>
      </c>
      <c r="E16" s="217">
        <f>'[12]СП-1(н.о.)'!E18</f>
        <v>32609.96</v>
      </c>
      <c r="F16" s="217">
        <f>'[12]СП-1(н.о.)'!F18</f>
        <v>927</v>
      </c>
      <c r="G16" s="217">
        <f>'[12]СП-1(н.о.)'!G18</f>
        <v>8034.5</v>
      </c>
      <c r="H16" s="217">
        <f>'[12]СП-1(н.о.)'!H18</f>
        <v>441</v>
      </c>
      <c r="I16" s="217">
        <f>'[12]СП-1(н.о.)'!I18</f>
        <v>2785.11</v>
      </c>
    </row>
    <row r="17" spans="1:9" ht="25.5" x14ac:dyDescent="0.2">
      <c r="A17" s="218" t="str">
        <f>'[12]СП-1(н.о.)'!A19</f>
        <v>Приватно здравствено осигурување согласно Законот за доброволно здравствено осигурување</v>
      </c>
      <c r="B17" s="216" t="str">
        <f>'[12]СП-1(н.о.)'!B19</f>
        <v>0202</v>
      </c>
      <c r="C17" s="217">
        <f>'[12]СП-1(н.о.)'!C19</f>
        <v>4631</v>
      </c>
      <c r="D17" s="217">
        <f>'[12]СП-1(н.о.)'!D19</f>
        <v>77965.2</v>
      </c>
      <c r="E17" s="217">
        <f>'[12]СП-1(н.о.)'!E19</f>
        <v>109127.54</v>
      </c>
      <c r="F17" s="217">
        <f>'[12]СП-1(н.о.)'!F19</f>
        <v>3081</v>
      </c>
      <c r="G17" s="217">
        <f>'[12]СП-1(н.о.)'!G19</f>
        <v>33700.519999999997</v>
      </c>
      <c r="H17" s="217">
        <f>'[12]СП-1(н.о.)'!H19</f>
        <v>1040</v>
      </c>
      <c r="I17" s="217">
        <f>'[12]СП-1(н.о.)'!I19</f>
        <v>10637.08</v>
      </c>
    </row>
    <row r="18" spans="1:9" x14ac:dyDescent="0.2">
      <c r="A18" s="218" t="str">
        <f>'[12]СП-1(н.о.)'!A20</f>
        <v>Останати доброволни здравствени осигурувања</v>
      </c>
      <c r="B18" s="216" t="str">
        <f>'[12]СП-1(н.о.)'!B20</f>
        <v>0299</v>
      </c>
      <c r="C18" s="217">
        <f>'[12]СП-1(н.о.)'!C20</f>
        <v>398</v>
      </c>
      <c r="D18" s="217">
        <f>'[12]СП-1(н.о.)'!D20</f>
        <v>14447.81</v>
      </c>
      <c r="E18" s="217">
        <f>'[12]СП-1(н.о.)'!E20</f>
        <v>14897.26</v>
      </c>
      <c r="F18" s="217">
        <f>'[12]СП-1(н.о.)'!F20</f>
        <v>139</v>
      </c>
      <c r="G18" s="217">
        <f>'[12]СП-1(н.о.)'!G20</f>
        <v>2049</v>
      </c>
      <c r="H18" s="217">
        <f>'[12]СП-1(н.о.)'!H20</f>
        <v>36</v>
      </c>
      <c r="I18" s="217">
        <f>'[12]СП-1(н.о.)'!I20</f>
        <v>293</v>
      </c>
    </row>
    <row r="19" spans="1:9" x14ac:dyDescent="0.2">
      <c r="A19" s="218" t="str">
        <f>'[12]СП-1(н.о.)'!A21</f>
        <v>КЛАСА 03 - Осигурување на моторни возила (каско)</v>
      </c>
      <c r="B19" s="216" t="str">
        <f>'[12]СП-1(н.о.)'!B21</f>
        <v>03</v>
      </c>
      <c r="C19" s="217">
        <f>'[12]СП-1(н.о.)'!C21</f>
        <v>12069</v>
      </c>
      <c r="D19" s="217">
        <f>'[12]СП-1(н.о.)'!D21</f>
        <v>199701</v>
      </c>
      <c r="E19" s="217">
        <f>'[12]СП-1(н.о.)'!E21</f>
        <v>419371</v>
      </c>
      <c r="F19" s="217">
        <f>'[12]СП-1(н.о.)'!F21</f>
        <v>1862</v>
      </c>
      <c r="G19" s="217">
        <f>'[12]СП-1(н.о.)'!G21</f>
        <v>109907</v>
      </c>
      <c r="H19" s="217">
        <f>'[12]СП-1(н.о.)'!H21</f>
        <v>1889</v>
      </c>
      <c r="I19" s="217">
        <f>'[12]СП-1(н.о.)'!I21</f>
        <v>159851</v>
      </c>
    </row>
    <row r="20" spans="1:9" ht="25.5" x14ac:dyDescent="0.2">
      <c r="A20" s="218" t="str">
        <f>'[12]СП-1(н.о.)'!A22</f>
        <v>Каско осигурување на моторни возила на сопствен погон</v>
      </c>
      <c r="B20" s="216" t="str">
        <f>'[12]СП-1(н.о.)'!B22</f>
        <v>0301</v>
      </c>
      <c r="C20" s="217">
        <f>'[12]СП-1(н.о.)'!C22</f>
        <v>9611</v>
      </c>
      <c r="D20" s="217">
        <f>'[12]СП-1(н.о.)'!D22</f>
        <v>193078.41</v>
      </c>
      <c r="E20" s="217">
        <f>'[12]СП-1(н.о.)'!E22</f>
        <v>401583.35999999999</v>
      </c>
      <c r="F20" s="217">
        <f>'[12]СП-1(н.о.)'!F22</f>
        <v>1720</v>
      </c>
      <c r="G20" s="217">
        <f>'[12]СП-1(н.о.)'!G22</f>
        <v>106295.74</v>
      </c>
      <c r="H20" s="217">
        <f>'[12]СП-1(н.о.)'!H22</f>
        <v>1735</v>
      </c>
      <c r="I20" s="217">
        <f>'[12]СП-1(н.о.)'!I22</f>
        <v>152390.1</v>
      </c>
    </row>
    <row r="21" spans="1:9" x14ac:dyDescent="0.2">
      <c r="A21" s="218" t="str">
        <f>'[12]СП-1(н.о.)'!A23</f>
        <v>Останати осигурувања на моторни возила</v>
      </c>
      <c r="B21" s="216" t="str">
        <f>'[12]СП-1(н.о.)'!B23</f>
        <v>0399</v>
      </c>
      <c r="C21" s="217">
        <f>'[12]СП-1(н.о.)'!C23</f>
        <v>2458</v>
      </c>
      <c r="D21" s="217">
        <f>'[12]СП-1(н.о.)'!D23</f>
        <v>6622.46</v>
      </c>
      <c r="E21" s="217">
        <f>'[12]СП-1(н.о.)'!E23</f>
        <v>17787.37</v>
      </c>
      <c r="F21" s="217">
        <f>'[12]СП-1(н.о.)'!F23</f>
        <v>142</v>
      </c>
      <c r="G21" s="217">
        <f>'[12]СП-1(н.о.)'!G23</f>
        <v>3611.26</v>
      </c>
      <c r="H21" s="217">
        <f>'[12]СП-1(н.о.)'!H23</f>
        <v>154</v>
      </c>
      <c r="I21" s="217">
        <f>'[12]СП-1(н.о.)'!I23</f>
        <v>7460.5</v>
      </c>
    </row>
    <row r="22" spans="1:9" x14ac:dyDescent="0.2">
      <c r="A22" s="218" t="str">
        <f>'[12]СП-1(н.о.)'!A24</f>
        <v>КЛАСА 04 - Осигурување на шински возила (каско)</v>
      </c>
      <c r="B22" s="216" t="str">
        <f>'[12]СП-1(н.о.)'!B24</f>
        <v>04</v>
      </c>
      <c r="C22" s="217">
        <f>'[12]СП-1(н.о.)'!C24</f>
        <v>0</v>
      </c>
      <c r="D22" s="217">
        <f>'[12]СП-1(н.о.)'!D24</f>
        <v>0</v>
      </c>
      <c r="E22" s="217">
        <f>'[12]СП-1(н.о.)'!E24</f>
        <v>0</v>
      </c>
      <c r="F22" s="217">
        <f>'[12]СП-1(н.о.)'!F24</f>
        <v>0</v>
      </c>
      <c r="G22" s="217">
        <f>'[12]СП-1(н.о.)'!G24</f>
        <v>0</v>
      </c>
      <c r="H22" s="217">
        <f>'[12]СП-1(н.о.)'!H24</f>
        <v>0</v>
      </c>
      <c r="I22" s="217">
        <f>'[12]СП-1(н.о.)'!I24</f>
        <v>0</v>
      </c>
    </row>
    <row r="23" spans="1:9" x14ac:dyDescent="0.2">
      <c r="A23" s="218" t="str">
        <f>'[12]СП-1(н.о.)'!A25</f>
        <v>Каско осигурување на шински возила</v>
      </c>
      <c r="B23" s="216" t="str">
        <f>'[12]СП-1(н.о.)'!B25</f>
        <v>0401</v>
      </c>
      <c r="C23" s="217">
        <f>'[12]СП-1(н.о.)'!C25</f>
        <v>0</v>
      </c>
      <c r="D23" s="217">
        <f>'[12]СП-1(н.о.)'!D25</f>
        <v>0</v>
      </c>
      <c r="E23" s="217">
        <f>'[12]СП-1(н.о.)'!E25</f>
        <v>0</v>
      </c>
      <c r="F23" s="217">
        <f>'[12]СП-1(н.о.)'!F25</f>
        <v>0</v>
      </c>
      <c r="G23" s="217">
        <f>'[12]СП-1(н.о.)'!G25</f>
        <v>0</v>
      </c>
      <c r="H23" s="217">
        <f>'[12]СП-1(н.о.)'!H25</f>
        <v>0</v>
      </c>
      <c r="I23" s="217">
        <f>'[12]СП-1(н.о.)'!I25</f>
        <v>0</v>
      </c>
    </row>
    <row r="24" spans="1:9" x14ac:dyDescent="0.2">
      <c r="A24" s="218" t="str">
        <f>'[12]СП-1(н.о.)'!A26</f>
        <v>Останати осигурувања на шински возила</v>
      </c>
      <c r="B24" s="216" t="str">
        <f>'[12]СП-1(н.о.)'!B26</f>
        <v>0499</v>
      </c>
      <c r="C24" s="217">
        <f>'[12]СП-1(н.о.)'!C26</f>
        <v>0</v>
      </c>
      <c r="D24" s="217">
        <f>'[12]СП-1(н.о.)'!D26</f>
        <v>0</v>
      </c>
      <c r="E24" s="217">
        <f>'[12]СП-1(н.о.)'!E26</f>
        <v>0</v>
      </c>
      <c r="F24" s="217">
        <f>'[12]СП-1(н.о.)'!F26</f>
        <v>0</v>
      </c>
      <c r="G24" s="217">
        <f>'[12]СП-1(н.о.)'!G26</f>
        <v>0</v>
      </c>
      <c r="H24" s="217">
        <f>'[12]СП-1(н.о.)'!H26</f>
        <v>0</v>
      </c>
      <c r="I24" s="217">
        <f>'[12]СП-1(н.о.)'!I26</f>
        <v>0</v>
      </c>
    </row>
    <row r="25" spans="1:9" x14ac:dyDescent="0.2">
      <c r="A25" s="218" t="str">
        <f>'[12]СП-1(н.о.)'!A27</f>
        <v>КЛАСА 05 - Осигурување на воздухоплови (каско)</v>
      </c>
      <c r="B25" s="216" t="str">
        <f>'[12]СП-1(н.о.)'!B27</f>
        <v>05</v>
      </c>
      <c r="C25" s="217">
        <f>'[12]СП-1(н.о.)'!C27</f>
        <v>3</v>
      </c>
      <c r="D25" s="217">
        <f>'[12]СП-1(н.о.)'!D27</f>
        <v>78105</v>
      </c>
      <c r="E25" s="217">
        <f>'[12]СП-1(н.о.)'!E27</f>
        <v>61502</v>
      </c>
      <c r="F25" s="217">
        <f>'[12]СП-1(н.о.)'!F27</f>
        <v>0</v>
      </c>
      <c r="G25" s="217">
        <f>'[12]СП-1(н.о.)'!G27</f>
        <v>0</v>
      </c>
      <c r="H25" s="217">
        <f>'[12]СП-1(н.о.)'!H27</f>
        <v>1</v>
      </c>
      <c r="I25" s="217">
        <f>'[12]СП-1(н.о.)'!I27</f>
        <v>492041</v>
      </c>
    </row>
    <row r="26" spans="1:9" x14ac:dyDescent="0.2">
      <c r="A26" s="218" t="str">
        <f>'[12]СП-1(н.о.)'!A28</f>
        <v>Каско осигурување на воздухоплови</v>
      </c>
      <c r="B26" s="216" t="str">
        <f>'[12]СП-1(н.о.)'!B28</f>
        <v>0501</v>
      </c>
      <c r="C26" s="217">
        <f>'[12]СП-1(н.о.)'!C28</f>
        <v>3</v>
      </c>
      <c r="D26" s="217">
        <f>'[12]СП-1(н.о.)'!D28</f>
        <v>78105</v>
      </c>
      <c r="E26" s="217">
        <f>'[12]СП-1(н.о.)'!E28</f>
        <v>61502</v>
      </c>
      <c r="F26" s="217">
        <f>'[12]СП-1(н.о.)'!F28</f>
        <v>0</v>
      </c>
      <c r="G26" s="217">
        <f>'[12]СП-1(н.о.)'!G28</f>
        <v>0</v>
      </c>
      <c r="H26" s="217">
        <f>'[12]СП-1(н.о.)'!H28</f>
        <v>1</v>
      </c>
      <c r="I26" s="217">
        <f>'[12]СП-1(н.о.)'!I28</f>
        <v>492041</v>
      </c>
    </row>
    <row r="27" spans="1:9" x14ac:dyDescent="0.2">
      <c r="A27" s="218" t="str">
        <f>'[12]СП-1(н.о.)'!A29</f>
        <v>Останати осигурувања на воздухоплови</v>
      </c>
      <c r="B27" s="216" t="str">
        <f>'[12]СП-1(н.о.)'!B29</f>
        <v>0599</v>
      </c>
      <c r="C27" s="217">
        <f>'[12]СП-1(н.о.)'!C29</f>
        <v>0</v>
      </c>
      <c r="D27" s="217">
        <f>'[12]СП-1(н.о.)'!D29</f>
        <v>0</v>
      </c>
      <c r="E27" s="217">
        <f>'[12]СП-1(н.о.)'!E29</f>
        <v>0</v>
      </c>
      <c r="F27" s="217">
        <f>'[12]СП-1(н.о.)'!F29</f>
        <v>0</v>
      </c>
      <c r="G27" s="217">
        <f>'[12]СП-1(н.о.)'!G29</f>
        <v>0</v>
      </c>
      <c r="H27" s="217">
        <f>'[12]СП-1(н.о.)'!H29</f>
        <v>0</v>
      </c>
      <c r="I27" s="217">
        <f>'[12]СП-1(н.о.)'!I29</f>
        <v>0</v>
      </c>
    </row>
    <row r="28" spans="1:9" x14ac:dyDescent="0.2">
      <c r="A28" s="218" t="str">
        <f>'[12]СП-1(н.о.)'!A30</f>
        <v>КЛАСА 06 - Осигурување на пловни објекти (каско)</v>
      </c>
      <c r="B28" s="216" t="str">
        <f>'[12]СП-1(н.о.)'!B30</f>
        <v>06</v>
      </c>
      <c r="C28" s="217">
        <f>'[12]СП-1(н.о.)'!C30</f>
        <v>2</v>
      </c>
      <c r="D28" s="217">
        <f>'[12]СП-1(н.о.)'!D30</f>
        <v>57</v>
      </c>
      <c r="E28" s="217">
        <f>'[12]СП-1(н.о.)'!E30</f>
        <v>321</v>
      </c>
      <c r="F28" s="217">
        <f>'[12]СП-1(н.о.)'!F30</f>
        <v>0</v>
      </c>
      <c r="G28" s="217">
        <f>'[12]СП-1(н.о.)'!G30</f>
        <v>0</v>
      </c>
      <c r="H28" s="217">
        <f>'[12]СП-1(н.о.)'!H30</f>
        <v>0</v>
      </c>
      <c r="I28" s="217">
        <f>'[12]СП-1(н.о.)'!I30</f>
        <v>0</v>
      </c>
    </row>
    <row r="29" spans="1:9" x14ac:dyDescent="0.2">
      <c r="A29" s="218" t="str">
        <f>'[12]СП-1(н.о.)'!A31</f>
        <v>Каско осигурување на пловни објекти</v>
      </c>
      <c r="B29" s="216" t="str">
        <f>'[12]СП-1(н.о.)'!B31</f>
        <v>0601</v>
      </c>
      <c r="C29" s="217">
        <f>'[12]СП-1(н.о.)'!C31</f>
        <v>2</v>
      </c>
      <c r="D29" s="217">
        <f>'[12]СП-1(н.о.)'!D31</f>
        <v>57</v>
      </c>
      <c r="E29" s="217">
        <f>'[12]СП-1(н.о.)'!E31</f>
        <v>321</v>
      </c>
      <c r="F29" s="217">
        <f>'[12]СП-1(н.о.)'!F31</f>
        <v>0</v>
      </c>
      <c r="G29" s="217">
        <f>'[12]СП-1(н.о.)'!G31</f>
        <v>0</v>
      </c>
      <c r="H29" s="217">
        <f>'[12]СП-1(н.о.)'!H31</f>
        <v>0</v>
      </c>
      <c r="I29" s="217">
        <f>'[12]СП-1(н.о.)'!I31</f>
        <v>0</v>
      </c>
    </row>
    <row r="30" spans="1:9" x14ac:dyDescent="0.2">
      <c r="A30" s="218" t="str">
        <f>'[12]СП-1(н.о.)'!A32</f>
        <v>Останати осигурувања на пловни објекти</v>
      </c>
      <c r="B30" s="216" t="str">
        <f>'[12]СП-1(н.о.)'!B32</f>
        <v>0699</v>
      </c>
      <c r="C30" s="217">
        <f>'[12]СП-1(н.о.)'!C32</f>
        <v>0</v>
      </c>
      <c r="D30" s="217">
        <f>'[12]СП-1(н.о.)'!D32</f>
        <v>0</v>
      </c>
      <c r="E30" s="217">
        <f>'[12]СП-1(н.о.)'!E32</f>
        <v>0</v>
      </c>
      <c r="F30" s="217">
        <f>'[12]СП-1(н.о.)'!F32</f>
        <v>0</v>
      </c>
      <c r="G30" s="217">
        <f>'[12]СП-1(н.о.)'!G32</f>
        <v>0</v>
      </c>
      <c r="H30" s="217">
        <f>'[12]СП-1(н.о.)'!H32</f>
        <v>0</v>
      </c>
      <c r="I30" s="217">
        <f>'[12]СП-1(н.о.)'!I32</f>
        <v>0</v>
      </c>
    </row>
    <row r="31" spans="1:9" x14ac:dyDescent="0.2">
      <c r="A31" s="218" t="str">
        <f>'[12]СП-1(н.о.)'!A33</f>
        <v>КЛАСА 07 - Осигурување на стока во превоз (карго)</v>
      </c>
      <c r="B31" s="216" t="str">
        <f>'[12]СП-1(н.о.)'!B33</f>
        <v>07</v>
      </c>
      <c r="C31" s="217">
        <f>'[12]СП-1(н.о.)'!C33</f>
        <v>653</v>
      </c>
      <c r="D31" s="217">
        <f>'[12]СП-1(н.о.)'!D33</f>
        <v>20304</v>
      </c>
      <c r="E31" s="217">
        <f>'[12]СП-1(н.о.)'!E33</f>
        <v>16366</v>
      </c>
      <c r="F31" s="217">
        <f>'[12]СП-1(н.о.)'!F33</f>
        <v>14</v>
      </c>
      <c r="G31" s="217">
        <f>'[12]СП-1(н.о.)'!G33</f>
        <v>5661</v>
      </c>
      <c r="H31" s="217">
        <f>'[12]СП-1(н.о.)'!H33</f>
        <v>12</v>
      </c>
      <c r="I31" s="217">
        <f>'[12]СП-1(н.о.)'!I33</f>
        <v>2003</v>
      </c>
    </row>
    <row r="32" spans="1:9" x14ac:dyDescent="0.2">
      <c r="A32" s="218" t="str">
        <f>'[12]СП-1(н.о.)'!A34</f>
        <v>Осигурување на стока во меѓународен превоз</v>
      </c>
      <c r="B32" s="216" t="str">
        <f>'[12]СП-1(н.о.)'!B34</f>
        <v>0701</v>
      </c>
      <c r="C32" s="217">
        <f>'[12]СП-1(н.о.)'!C34</f>
        <v>558</v>
      </c>
      <c r="D32" s="217">
        <f>'[12]СП-1(н.о.)'!D34</f>
        <v>13299.79</v>
      </c>
      <c r="E32" s="217">
        <f>'[12]СП-1(н.о.)'!E34</f>
        <v>11951.74</v>
      </c>
      <c r="F32" s="217">
        <f>'[12]СП-1(н.о.)'!F34</f>
        <v>14</v>
      </c>
      <c r="G32" s="217">
        <f>'[12]СП-1(н.о.)'!G34</f>
        <v>5649</v>
      </c>
      <c r="H32" s="217">
        <f>'[12]СП-1(н.о.)'!H34</f>
        <v>10</v>
      </c>
      <c r="I32" s="217">
        <f>'[12]СП-1(н.о.)'!I34</f>
        <v>1349</v>
      </c>
    </row>
    <row r="33" spans="1:9" x14ac:dyDescent="0.2">
      <c r="A33" s="218" t="str">
        <f>'[12]СП-1(н.о.)'!A35</f>
        <v>Осигурување на стока во домашен превоз</v>
      </c>
      <c r="B33" s="216" t="str">
        <f>'[12]СП-1(н.о.)'!B35</f>
        <v>0702</v>
      </c>
      <c r="C33" s="217">
        <f>'[12]СП-1(н.о.)'!C35</f>
        <v>62</v>
      </c>
      <c r="D33" s="217">
        <f>'[12]СП-1(н.о.)'!D35</f>
        <v>3256.71</v>
      </c>
      <c r="E33" s="217">
        <f>'[12]СП-1(н.о.)'!E35</f>
        <v>4114.0200000000004</v>
      </c>
      <c r="F33" s="217">
        <f>'[12]СП-1(н.о.)'!F35</f>
        <v>0</v>
      </c>
      <c r="G33" s="217">
        <f>'[12]СП-1(н.о.)'!G35</f>
        <v>12</v>
      </c>
      <c r="H33" s="217">
        <f>'[12]СП-1(н.о.)'!H35</f>
        <v>2</v>
      </c>
      <c r="I33" s="217">
        <f>'[12]СП-1(н.о.)'!I35</f>
        <v>654</v>
      </c>
    </row>
    <row r="34" spans="1:9" x14ac:dyDescent="0.2">
      <c r="A34" s="218" t="str">
        <f>'[12]СП-1(н.о.)'!A36</f>
        <v>Останати осигурувања на стока во превоз</v>
      </c>
      <c r="B34" s="216" t="str">
        <f>'[12]СП-1(н.о.)'!B36</f>
        <v>0799</v>
      </c>
      <c r="C34" s="217">
        <f>'[12]СП-1(н.о.)'!C36</f>
        <v>33</v>
      </c>
      <c r="D34" s="217">
        <f>'[12]СП-1(н.о.)'!D36</f>
        <v>3748</v>
      </c>
      <c r="E34" s="217">
        <f>'[12]СП-1(н.о.)'!E36</f>
        <v>300</v>
      </c>
      <c r="F34" s="217">
        <f>'[12]СП-1(н.о.)'!F36</f>
        <v>0</v>
      </c>
      <c r="G34" s="217">
        <f>'[12]СП-1(н.о.)'!G36</f>
        <v>0</v>
      </c>
      <c r="H34" s="217">
        <f>'[12]СП-1(н.о.)'!H36</f>
        <v>0</v>
      </c>
      <c r="I34" s="217">
        <f>'[12]СП-1(н.о.)'!I36</f>
        <v>0</v>
      </c>
    </row>
    <row r="35" spans="1:9" ht="25.5" x14ac:dyDescent="0.2">
      <c r="A35" s="218" t="str">
        <f>'[12]СП-1(н.о.)'!A37</f>
        <v>КЛАСА 08 - Осигурување на имот од пожар и природни непогоди</v>
      </c>
      <c r="B35" s="216" t="str">
        <f>'[12]СП-1(н.о.)'!B37</f>
        <v>08</v>
      </c>
      <c r="C35" s="217">
        <f>'[12]СП-1(н.о.)'!C37</f>
        <v>36305</v>
      </c>
      <c r="D35" s="217">
        <f>'[12]СП-1(н.о.)'!D37</f>
        <v>284880</v>
      </c>
      <c r="E35" s="217">
        <f>'[12]СП-1(н.о.)'!E37</f>
        <v>354445</v>
      </c>
      <c r="F35" s="217">
        <f>'[12]СП-1(н.о.)'!F37</f>
        <v>156</v>
      </c>
      <c r="G35" s="217">
        <f>'[12]СП-1(н.о.)'!G37</f>
        <v>18393</v>
      </c>
      <c r="H35" s="217">
        <f>'[12]СП-1(н.о.)'!H37</f>
        <v>327</v>
      </c>
      <c r="I35" s="217">
        <f>'[12]СП-1(н.о.)'!I37</f>
        <v>195613</v>
      </c>
    </row>
    <row r="36" spans="1:9" x14ac:dyDescent="0.2">
      <c r="A36" s="218" t="str">
        <f>'[12]СП-1(н.о.)'!A38</f>
        <v>Осигурување на имот на физички лица</v>
      </c>
      <c r="B36" s="216" t="str">
        <f>'[12]СП-1(н.о.)'!B38</f>
        <v>0801</v>
      </c>
      <c r="C36" s="217">
        <f>'[12]СП-1(н.о.)'!C38</f>
        <v>29488</v>
      </c>
      <c r="D36" s="217">
        <f>'[12]СП-1(н.о.)'!D38</f>
        <v>97462</v>
      </c>
      <c r="E36" s="217">
        <f>'[12]СП-1(н.о.)'!E38</f>
        <v>118975</v>
      </c>
      <c r="F36" s="217">
        <f>'[12]СП-1(н.о.)'!F38</f>
        <v>87</v>
      </c>
      <c r="G36" s="217">
        <f>'[12]СП-1(н.о.)'!G38</f>
        <v>6431</v>
      </c>
      <c r="H36" s="217">
        <f>'[12]СП-1(н.о.)'!H38</f>
        <v>150</v>
      </c>
      <c r="I36" s="217">
        <f>'[12]СП-1(н.о.)'!I38</f>
        <v>21236</v>
      </c>
    </row>
    <row r="37" spans="1:9" x14ac:dyDescent="0.2">
      <c r="A37" s="218" t="str">
        <f>'[12]СП-1(н.о.)'!A39</f>
        <v>Осигурување на посеви и плодови</v>
      </c>
      <c r="B37" s="216" t="str">
        <f>'[12]СП-1(н.о.)'!B39</f>
        <v>080101</v>
      </c>
      <c r="C37" s="217">
        <f>'[12]СП-1(н.о.)'!C39</f>
        <v>491</v>
      </c>
      <c r="D37" s="217">
        <f>'[12]СП-1(н.о.)'!D39</f>
        <v>61776</v>
      </c>
      <c r="E37" s="217">
        <f>'[12]СП-1(н.о.)'!E39</f>
        <v>47235.01</v>
      </c>
      <c r="F37" s="217">
        <f>'[12]СП-1(н.о.)'!F39</f>
        <v>0</v>
      </c>
      <c r="G37" s="217">
        <f>'[12]СП-1(н.о.)'!G39</f>
        <v>0</v>
      </c>
      <c r="H37" s="217">
        <f>'[12]СП-1(н.о.)'!H39</f>
        <v>2</v>
      </c>
      <c r="I37" s="217">
        <f>'[12]СП-1(н.о.)'!I39</f>
        <v>82</v>
      </c>
    </row>
    <row r="38" spans="1:9" x14ac:dyDescent="0.2">
      <c r="A38" s="218" t="str">
        <f>'[12]СП-1(н.о.)'!A40</f>
        <v>Осигурување на животни</v>
      </c>
      <c r="B38" s="216" t="str">
        <f>'[12]СП-1(н.о.)'!B40</f>
        <v>080102</v>
      </c>
      <c r="C38" s="217">
        <f>'[12]СП-1(н.о.)'!C40</f>
        <v>135</v>
      </c>
      <c r="D38" s="217">
        <f>'[12]СП-1(н.о.)'!D40</f>
        <v>3552.15</v>
      </c>
      <c r="E38" s="217">
        <f>'[12]СП-1(н.о.)'!E40</f>
        <v>10026.57</v>
      </c>
      <c r="F38" s="217">
        <f>'[12]СП-1(н.о.)'!F40</f>
        <v>0</v>
      </c>
      <c r="G38" s="217">
        <f>'[12]СП-1(н.о.)'!G40</f>
        <v>0</v>
      </c>
      <c r="H38" s="217">
        <f>'[12]СП-1(н.о.)'!H40</f>
        <v>0</v>
      </c>
      <c r="I38" s="217">
        <f>'[12]СП-1(н.о.)'!I40</f>
        <v>0</v>
      </c>
    </row>
    <row r="39" spans="1:9" x14ac:dyDescent="0.2">
      <c r="A39" s="218" t="str">
        <f>'[12]СП-1(н.о.)'!A41</f>
        <v>Осигурување на објекти во градба и монтажа</v>
      </c>
      <c r="B39" s="216" t="str">
        <f>'[12]СП-1(н.о.)'!B41</f>
        <v>080103</v>
      </c>
      <c r="C39" s="217">
        <f>'[12]СП-1(н.о.)'!C41</f>
        <v>4</v>
      </c>
      <c r="D39" s="217">
        <f>'[12]СП-1(н.о.)'!D41</f>
        <v>12</v>
      </c>
      <c r="E39" s="217">
        <f>'[12]СП-1(н.о.)'!E41</f>
        <v>53</v>
      </c>
      <c r="F39" s="217">
        <f>'[12]СП-1(н.о.)'!F41</f>
        <v>0</v>
      </c>
      <c r="G39" s="217">
        <f>'[12]СП-1(н.о.)'!G41</f>
        <v>0</v>
      </c>
      <c r="H39" s="217">
        <f>'[12]СП-1(н.о.)'!H41</f>
        <v>0</v>
      </c>
      <c r="I39" s="217">
        <f>'[12]СП-1(н.о.)'!I41</f>
        <v>0</v>
      </c>
    </row>
    <row r="40" spans="1:9" ht="25.5" x14ac:dyDescent="0.2">
      <c r="A40" s="218" t="str">
        <f>'[12]СП-1(н.о.)'!A42</f>
        <v>Осигурување на градби и/или нивна содржина (освен 080105)</v>
      </c>
      <c r="B40" s="216" t="str">
        <f>'[12]СП-1(н.о.)'!B42</f>
        <v>080104</v>
      </c>
      <c r="C40" s="217">
        <f>'[12]СП-1(н.о.)'!C42</f>
        <v>15697</v>
      </c>
      <c r="D40" s="217">
        <f>'[12]СП-1(н.о.)'!D42</f>
        <v>13891.79</v>
      </c>
      <c r="E40" s="217">
        <f>'[12]СП-1(н.о.)'!E42</f>
        <v>28406.59</v>
      </c>
      <c r="F40" s="217">
        <f>'[12]СП-1(н.о.)'!F42</f>
        <v>23</v>
      </c>
      <c r="G40" s="217">
        <f>'[12]СП-1(н.о.)'!G42</f>
        <v>3715.39</v>
      </c>
      <c r="H40" s="217">
        <f>'[12]СП-1(н.о.)'!H42</f>
        <v>45</v>
      </c>
      <c r="I40" s="217">
        <f>'[12]СП-1(н.о.)'!I42</f>
        <v>3020.11</v>
      </c>
    </row>
    <row r="41" spans="1:9" x14ac:dyDescent="0.2">
      <c r="A41" s="218" t="str">
        <f>'[12]СП-1(н.о.)'!A43</f>
        <v>Домаќинско осигурување</v>
      </c>
      <c r="B41" s="216" t="str">
        <f>'[12]СП-1(н.о.)'!B43</f>
        <v>080105</v>
      </c>
      <c r="C41" s="217">
        <f>'[12]СП-1(н.о.)'!C43</f>
        <v>13044</v>
      </c>
      <c r="D41" s="217">
        <f>'[12]СП-1(н.о.)'!D43</f>
        <v>17884.150000000001</v>
      </c>
      <c r="E41" s="217">
        <f>'[12]СП-1(н.о.)'!E43</f>
        <v>32613.63</v>
      </c>
      <c r="F41" s="217">
        <f>'[12]СП-1(н.о.)'!F43</f>
        <v>63</v>
      </c>
      <c r="G41" s="217">
        <f>'[12]СП-1(н.о.)'!G43</f>
        <v>2071.65</v>
      </c>
      <c r="H41" s="217">
        <f>'[12]СП-1(н.о.)'!H43</f>
        <v>102</v>
      </c>
      <c r="I41" s="217">
        <f>'[12]СП-1(н.о.)'!I43</f>
        <v>4071</v>
      </c>
    </row>
    <row r="42" spans="1:9" x14ac:dyDescent="0.2">
      <c r="A42" s="218" t="str">
        <f>'[12]СП-1(н.о.)'!A44</f>
        <v>Останати осигурувања на имот на физички лица</v>
      </c>
      <c r="B42" s="216" t="str">
        <f>'[12]СП-1(н.о.)'!B44</f>
        <v>080199</v>
      </c>
      <c r="C42" s="217">
        <f>'[12]СП-1(н.о.)'!C44</f>
        <v>117</v>
      </c>
      <c r="D42" s="217">
        <f>'[12]СП-1(н.о.)'!D44</f>
        <v>346.31</v>
      </c>
      <c r="E42" s="217">
        <f>'[12]СП-1(н.о.)'!E44</f>
        <v>640.38</v>
      </c>
      <c r="F42" s="217">
        <f>'[12]СП-1(н.о.)'!F44</f>
        <v>1</v>
      </c>
      <c r="G42" s="217">
        <f>'[12]СП-1(н.о.)'!G44</f>
        <v>644</v>
      </c>
      <c r="H42" s="217">
        <f>'[12]СП-1(н.о.)'!H44</f>
        <v>1</v>
      </c>
      <c r="I42" s="217">
        <f>'[12]СП-1(н.о.)'!I44</f>
        <v>14063</v>
      </c>
    </row>
    <row r="43" spans="1:9" x14ac:dyDescent="0.2">
      <c r="A43" s="218" t="str">
        <f>'[12]СП-1(н.о.)'!A45</f>
        <v>Осигурување на имот на правни лица</v>
      </c>
      <c r="B43" s="216" t="str">
        <f>'[12]СП-1(н.о.)'!B45</f>
        <v>0802</v>
      </c>
      <c r="C43" s="217">
        <f>'[12]СП-1(н.о.)'!C45</f>
        <v>6817</v>
      </c>
      <c r="D43" s="217">
        <f>'[12]СП-1(н.о.)'!D45</f>
        <v>187418</v>
      </c>
      <c r="E43" s="217">
        <f>'[12]СП-1(н.о.)'!E45</f>
        <v>235470</v>
      </c>
      <c r="F43" s="217">
        <f>'[12]СП-1(н.о.)'!F45</f>
        <v>69</v>
      </c>
      <c r="G43" s="217">
        <f>'[12]СП-1(н.о.)'!G45</f>
        <v>11962</v>
      </c>
      <c r="H43" s="217">
        <f>'[12]СП-1(н.о.)'!H45</f>
        <v>177</v>
      </c>
      <c r="I43" s="217">
        <f>'[12]СП-1(н.о.)'!I45</f>
        <v>174377</v>
      </c>
    </row>
    <row r="44" spans="1:9" x14ac:dyDescent="0.2">
      <c r="A44" s="218" t="str">
        <f>'[12]СП-1(н.о.)'!A46</f>
        <v>Осигурување на посеви и плодови</v>
      </c>
      <c r="B44" s="216" t="str">
        <f>'[12]СП-1(н.о.)'!B46</f>
        <v>080201</v>
      </c>
      <c r="C44" s="217">
        <f>'[12]СП-1(н.о.)'!C46</f>
        <v>264</v>
      </c>
      <c r="D44" s="217">
        <f>'[12]СП-1(н.о.)'!D46</f>
        <v>7698</v>
      </c>
      <c r="E44" s="217">
        <f>'[12]СП-1(н.о.)'!E46</f>
        <v>6717</v>
      </c>
      <c r="F44" s="217">
        <f>'[12]СП-1(н.о.)'!F46</f>
        <v>1</v>
      </c>
      <c r="G44" s="217">
        <f>'[12]СП-1(н.о.)'!G46</f>
        <v>306</v>
      </c>
      <c r="H44" s="217">
        <f>'[12]СП-1(н.о.)'!H46</f>
        <v>1</v>
      </c>
      <c r="I44" s="217">
        <f>'[12]СП-1(н.о.)'!I46</f>
        <v>145</v>
      </c>
    </row>
    <row r="45" spans="1:9" x14ac:dyDescent="0.2">
      <c r="A45" s="218" t="str">
        <f>'[12]СП-1(н.о.)'!A47</f>
        <v>Осигурување на животни</v>
      </c>
      <c r="B45" s="216" t="str">
        <f>'[12]СП-1(н.о.)'!B47</f>
        <v>080202</v>
      </c>
      <c r="C45" s="217">
        <f>'[12]СП-1(н.о.)'!C47</f>
        <v>16</v>
      </c>
      <c r="D45" s="217">
        <f>'[12]СП-1(н.о.)'!D47</f>
        <v>1745.88</v>
      </c>
      <c r="E45" s="217">
        <f>'[12]СП-1(н.о.)'!E47</f>
        <v>5899.49</v>
      </c>
      <c r="F45" s="217">
        <f>'[12]СП-1(н.о.)'!F47</f>
        <v>0</v>
      </c>
      <c r="G45" s="217">
        <f>'[12]СП-1(н.о.)'!G47</f>
        <v>0</v>
      </c>
      <c r="H45" s="217">
        <f>'[12]СП-1(н.о.)'!H47</f>
        <v>0</v>
      </c>
      <c r="I45" s="217">
        <f>'[12]СП-1(н.о.)'!I47</f>
        <v>0</v>
      </c>
    </row>
    <row r="46" spans="1:9" x14ac:dyDescent="0.2">
      <c r="A46" s="218" t="str">
        <f>'[12]СП-1(н.о.)'!A48</f>
        <v>Осигурување на објекти во градба и монтажа</v>
      </c>
      <c r="B46" s="216" t="str">
        <f>'[12]СП-1(н.о.)'!B48</f>
        <v>080203</v>
      </c>
      <c r="C46" s="217">
        <f>'[12]СП-1(н.о.)'!C48</f>
        <v>28</v>
      </c>
      <c r="D46" s="217">
        <f>'[12]СП-1(н.о.)'!D48</f>
        <v>4564.87</v>
      </c>
      <c r="E46" s="217">
        <f>'[12]СП-1(н.о.)'!E48</f>
        <v>7821.51</v>
      </c>
      <c r="F46" s="217">
        <f>'[12]СП-1(н.о.)'!F48</f>
        <v>0</v>
      </c>
      <c r="G46" s="217">
        <f>'[12]СП-1(н.о.)'!G48</f>
        <v>0</v>
      </c>
      <c r="H46" s="217">
        <f>'[12]СП-1(н.о.)'!H48</f>
        <v>0</v>
      </c>
      <c r="I46" s="217">
        <f>'[12]СП-1(н.о.)'!I48</f>
        <v>0</v>
      </c>
    </row>
    <row r="47" spans="1:9" ht="25.5" x14ac:dyDescent="0.2">
      <c r="A47" s="218" t="str">
        <f>'[12]СП-1(н.о.)'!A49</f>
        <v>Осигурување на градби и/или нивна содржина (освен 080205 и 080206)</v>
      </c>
      <c r="B47" s="216" t="str">
        <f>'[12]СП-1(н.о.)'!B49</f>
        <v>080204</v>
      </c>
      <c r="C47" s="217">
        <f>'[12]СП-1(н.о.)'!C49</f>
        <v>6257</v>
      </c>
      <c r="D47" s="217">
        <f>'[12]СП-1(н.о.)'!D49</f>
        <v>100718.72</v>
      </c>
      <c r="E47" s="217">
        <f>'[12]СП-1(н.о.)'!E49</f>
        <v>151388.82999999999</v>
      </c>
      <c r="F47" s="217">
        <f>'[12]СП-1(н.о.)'!F49</f>
        <v>67</v>
      </c>
      <c r="G47" s="217">
        <f>'[12]СП-1(н.о.)'!G49</f>
        <v>11102.43</v>
      </c>
      <c r="H47" s="217">
        <f>'[12]СП-1(н.о.)'!H49</f>
        <v>154</v>
      </c>
      <c r="I47" s="217">
        <f>'[12]СП-1(н.о.)'!I49</f>
        <v>55112.83</v>
      </c>
    </row>
    <row r="48" spans="1:9" ht="25.5" x14ac:dyDescent="0.2">
      <c r="A48" s="218" t="str">
        <f>'[12]СП-1(н.о.)'!A50</f>
        <v>Осигурување на имот на електроенергетски претпријатија</v>
      </c>
      <c r="B48" s="216" t="str">
        <f>'[12]СП-1(н.о.)'!B50</f>
        <v>080205</v>
      </c>
      <c r="C48" s="217">
        <f>'[12]СП-1(н.о.)'!C50</f>
        <v>37</v>
      </c>
      <c r="D48" s="217">
        <f>'[12]СП-1(н.о.)'!D50</f>
        <v>18326.41</v>
      </c>
      <c r="E48" s="217">
        <f>'[12]СП-1(н.о.)'!E50</f>
        <v>16741.740000000002</v>
      </c>
      <c r="F48" s="217">
        <f>'[12]СП-1(н.о.)'!F50</f>
        <v>1</v>
      </c>
      <c r="G48" s="217">
        <f>'[12]СП-1(н.о.)'!G50</f>
        <v>553.11</v>
      </c>
      <c r="H48" s="217">
        <f>'[12]СП-1(н.о.)'!H50</f>
        <v>14</v>
      </c>
      <c r="I48" s="217">
        <f>'[12]СП-1(н.о.)'!I50</f>
        <v>117439</v>
      </c>
    </row>
    <row r="49" spans="1:9" ht="25.5" x14ac:dyDescent="0.2">
      <c r="A49" s="218" t="str">
        <f>'[12]СП-1(н.о.)'!A51</f>
        <v>Осигурување на имот на телекомуникациски претпријатија</v>
      </c>
      <c r="B49" s="216" t="str">
        <f>'[12]СП-1(н.о.)'!B51</f>
        <v>080206</v>
      </c>
      <c r="C49" s="217">
        <f>'[12]СП-1(н.о.)'!C51</f>
        <v>0</v>
      </c>
      <c r="D49" s="217">
        <f>'[12]СП-1(н.о.)'!D51</f>
        <v>0</v>
      </c>
      <c r="E49" s="217">
        <f>'[12]СП-1(н.о.)'!E51</f>
        <v>0</v>
      </c>
      <c r="F49" s="217">
        <f>'[12]СП-1(н.о.)'!F51</f>
        <v>0</v>
      </c>
      <c r="G49" s="217">
        <f>'[12]СП-1(н.о.)'!G51</f>
        <v>0</v>
      </c>
      <c r="H49" s="217">
        <f>'[12]СП-1(н.о.)'!H51</f>
        <v>0</v>
      </c>
      <c r="I49" s="217">
        <f>'[12]СП-1(н.о.)'!I51</f>
        <v>0</v>
      </c>
    </row>
    <row r="50" spans="1:9" x14ac:dyDescent="0.2">
      <c r="A50" s="218" t="str">
        <f>'[12]СП-1(н.о.)'!A52</f>
        <v>Останати осигурувања на имот на правни лица</v>
      </c>
      <c r="B50" s="216" t="str">
        <f>'[12]СП-1(н.о.)'!B52</f>
        <v>080299</v>
      </c>
      <c r="C50" s="217">
        <f>'[12]СП-1(н.о.)'!C52</f>
        <v>215</v>
      </c>
      <c r="D50" s="217">
        <f>'[12]СП-1(н.о.)'!D52</f>
        <v>54364</v>
      </c>
      <c r="E50" s="217">
        <f>'[12]СП-1(н.о.)'!E52</f>
        <v>46901.279999999999</v>
      </c>
      <c r="F50" s="217">
        <f>'[12]СП-1(н.о.)'!F52</f>
        <v>0</v>
      </c>
      <c r="G50" s="217">
        <f>'[12]СП-1(н.о.)'!G52</f>
        <v>0</v>
      </c>
      <c r="H50" s="217">
        <f>'[12]СП-1(н.о.)'!H52</f>
        <v>8</v>
      </c>
      <c r="I50" s="217">
        <f>'[12]СП-1(н.о.)'!I52</f>
        <v>1680.38</v>
      </c>
    </row>
    <row r="51" spans="1:9" x14ac:dyDescent="0.2">
      <c r="A51" s="218" t="str">
        <f>'[12]СП-1(н.о.)'!A53</f>
        <v>КЛАСА 09 - Други осигурувања на имот</v>
      </c>
      <c r="B51" s="216" t="str">
        <f>'[12]СП-1(н.о.)'!B53</f>
        <v>09</v>
      </c>
      <c r="C51" s="217">
        <f>'[12]СП-1(н.о.)'!C53</f>
        <v>33489</v>
      </c>
      <c r="D51" s="217">
        <f>'[12]СП-1(н.о.)'!D53</f>
        <v>298841</v>
      </c>
      <c r="E51" s="217">
        <f>'[12]СП-1(н.о.)'!E53</f>
        <v>478576</v>
      </c>
      <c r="F51" s="217">
        <f>'[12]СП-1(н.о.)'!F53</f>
        <v>1784</v>
      </c>
      <c r="G51" s="217">
        <f>'[12]СП-1(н.о.)'!G53</f>
        <v>81267</v>
      </c>
      <c r="H51" s="217">
        <f>'[12]СП-1(н.о.)'!H53</f>
        <v>1836</v>
      </c>
      <c r="I51" s="217">
        <f>'[12]СП-1(н.о.)'!I53</f>
        <v>135458</v>
      </c>
    </row>
    <row r="52" spans="1:9" x14ac:dyDescent="0.2">
      <c r="A52" s="218" t="str">
        <f>'[12]СП-1(н.о.)'!A54</f>
        <v>Осигурување на имот на физички лица</v>
      </c>
      <c r="B52" s="216" t="str">
        <f>'[12]СП-1(н.о.)'!B54</f>
        <v>0901</v>
      </c>
      <c r="C52" s="217">
        <f>'[12]СП-1(н.о.)'!C54</f>
        <v>27149</v>
      </c>
      <c r="D52" s="217">
        <f>'[12]СП-1(н.о.)'!D54</f>
        <v>65352</v>
      </c>
      <c r="E52" s="217">
        <f>'[12]СП-1(н.о.)'!E54</f>
        <v>127716</v>
      </c>
      <c r="F52" s="217">
        <f>'[12]СП-1(н.о.)'!F54</f>
        <v>737</v>
      </c>
      <c r="G52" s="217">
        <f>'[12]СП-1(н.о.)'!G54</f>
        <v>26572</v>
      </c>
      <c r="H52" s="217">
        <f>'[12]СП-1(н.о.)'!H54</f>
        <v>716</v>
      </c>
      <c r="I52" s="217">
        <f>'[12]СП-1(н.о.)'!I54</f>
        <v>23265</v>
      </c>
    </row>
    <row r="53" spans="1:9" x14ac:dyDescent="0.2">
      <c r="A53" s="218" t="str">
        <f>'[12]СП-1(н.о.)'!A55</f>
        <v>Осигурување на посеви и плодови</v>
      </c>
      <c r="B53" s="216" t="str">
        <f>'[12]СП-1(н.о.)'!B55</f>
        <v>090101</v>
      </c>
      <c r="C53" s="217">
        <f>'[12]СП-1(н.о.)'!C55</f>
        <v>132</v>
      </c>
      <c r="D53" s="217">
        <f>'[12]СП-1(н.о.)'!D55</f>
        <v>9221</v>
      </c>
      <c r="E53" s="217">
        <f>'[12]СП-1(н.о.)'!E55</f>
        <v>8772.36</v>
      </c>
      <c r="F53" s="217">
        <f>'[12]СП-1(н.о.)'!F55</f>
        <v>11</v>
      </c>
      <c r="G53" s="217">
        <f>'[12]СП-1(н.о.)'!G55</f>
        <v>2646.06</v>
      </c>
      <c r="H53" s="217">
        <f>'[12]СП-1(н.о.)'!H55</f>
        <v>24</v>
      </c>
      <c r="I53" s="217">
        <f>'[12]СП-1(н.о.)'!I55</f>
        <v>5881</v>
      </c>
    </row>
    <row r="54" spans="1:9" x14ac:dyDescent="0.2">
      <c r="A54" s="218" t="str">
        <f>'[12]СП-1(н.о.)'!A56</f>
        <v>Осигурување на животни</v>
      </c>
      <c r="B54" s="216" t="str">
        <f>'[12]СП-1(н.о.)'!B56</f>
        <v>090102</v>
      </c>
      <c r="C54" s="217">
        <f>'[12]СП-1(н.о.)'!C56</f>
        <v>142</v>
      </c>
      <c r="D54" s="217">
        <f>'[12]СП-1(н.о.)'!D56</f>
        <v>17504.46</v>
      </c>
      <c r="E54" s="217">
        <f>'[12]СП-1(н.о.)'!E56</f>
        <v>32626.06</v>
      </c>
      <c r="F54" s="217">
        <f>'[12]СП-1(н.о.)'!F56</f>
        <v>271</v>
      </c>
      <c r="G54" s="217">
        <f>'[12]СП-1(н.о.)'!G56</f>
        <v>17873.77</v>
      </c>
      <c r="H54" s="217">
        <f>'[12]СП-1(н.о.)'!H56</f>
        <v>91</v>
      </c>
      <c r="I54" s="217">
        <f>'[12]СП-1(н.о.)'!I56</f>
        <v>5246</v>
      </c>
    </row>
    <row r="55" spans="1:9" x14ac:dyDescent="0.2">
      <c r="A55" s="218" t="str">
        <f>'[12]СП-1(н.о.)'!A57</f>
        <v>Осигурување на објекти во градба и монтажа</v>
      </c>
      <c r="B55" s="216" t="str">
        <f>'[12]СП-1(н.о.)'!B57</f>
        <v>090103</v>
      </c>
      <c r="C55" s="217">
        <f>'[12]СП-1(н.о.)'!C57</f>
        <v>7</v>
      </c>
      <c r="D55" s="217">
        <f>'[12]СП-1(н.о.)'!D57</f>
        <v>136</v>
      </c>
      <c r="E55" s="217">
        <f>'[12]СП-1(н.о.)'!E57</f>
        <v>5553</v>
      </c>
      <c r="F55" s="217">
        <f>'[12]СП-1(н.о.)'!F57</f>
        <v>0</v>
      </c>
      <c r="G55" s="217">
        <f>'[12]СП-1(н.о.)'!G57</f>
        <v>0</v>
      </c>
      <c r="H55" s="217">
        <f>'[12]СП-1(н.о.)'!H57</f>
        <v>0</v>
      </c>
      <c r="I55" s="217">
        <f>'[12]СП-1(н.о.)'!I57</f>
        <v>0</v>
      </c>
    </row>
    <row r="56" spans="1:9" ht="25.5" x14ac:dyDescent="0.2">
      <c r="A56" s="218" t="str">
        <f>'[12]СП-1(н.о.)'!A58</f>
        <v>Осигурување на градби и/или нивна содржина (освен 090105)</v>
      </c>
      <c r="B56" s="216" t="str">
        <f>'[12]СП-1(н.о.)'!B58</f>
        <v>090104</v>
      </c>
      <c r="C56" s="217">
        <f>'[12]СП-1(н.о.)'!C58</f>
        <v>12603</v>
      </c>
      <c r="D56" s="217">
        <f>'[12]СП-1(н.о.)'!D58</f>
        <v>13359.78</v>
      </c>
      <c r="E56" s="217">
        <f>'[12]СП-1(н.о.)'!E58</f>
        <v>22002.45</v>
      </c>
      <c r="F56" s="217">
        <f>'[12]СП-1(н.о.)'!F58</f>
        <v>185</v>
      </c>
      <c r="G56" s="217">
        <f>'[12]СП-1(н.о.)'!G58</f>
        <v>1418.06</v>
      </c>
      <c r="H56" s="217">
        <f>'[12]СП-1(н.о.)'!H58</f>
        <v>225</v>
      </c>
      <c r="I56" s="217">
        <f>'[12]СП-1(н.о.)'!I58</f>
        <v>4829</v>
      </c>
    </row>
    <row r="57" spans="1:9" x14ac:dyDescent="0.2">
      <c r="A57" s="218" t="str">
        <f>'[12]СП-1(н.о.)'!A59</f>
        <v>Домаќинско осигурување</v>
      </c>
      <c r="B57" s="216" t="str">
        <f>'[12]СП-1(н.о.)'!B59</f>
        <v>090105</v>
      </c>
      <c r="C57" s="217">
        <f>'[12]СП-1(н.о.)'!C59</f>
        <v>13070</v>
      </c>
      <c r="D57" s="217">
        <f>'[12]СП-1(н.о.)'!D59</f>
        <v>23937.33</v>
      </c>
      <c r="E57" s="217">
        <f>'[12]СП-1(н.о.)'!E59</f>
        <v>46296.04</v>
      </c>
      <c r="F57" s="217">
        <f>'[12]СП-1(н.о.)'!F59</f>
        <v>220</v>
      </c>
      <c r="G57" s="217">
        <f>'[12]СП-1(н.о.)'!G59</f>
        <v>4116.42</v>
      </c>
      <c r="H57" s="217">
        <f>'[12]СП-1(н.о.)'!H59</f>
        <v>333</v>
      </c>
      <c r="I57" s="217">
        <f>'[12]СП-1(н.о.)'!I59</f>
        <v>6708.87</v>
      </c>
    </row>
    <row r="58" spans="1:9" x14ac:dyDescent="0.2">
      <c r="A58" s="218" t="str">
        <f>'[12]СП-1(н.о.)'!A60</f>
        <v>Останати осигурувања на имот на физички лица</v>
      </c>
      <c r="B58" s="216" t="str">
        <f>'[12]СП-1(н.о.)'!B60</f>
        <v>090199</v>
      </c>
      <c r="C58" s="217">
        <f>'[12]СП-1(н.о.)'!C60</f>
        <v>1195</v>
      </c>
      <c r="D58" s="217">
        <f>'[12]СП-1(н.о.)'!D60</f>
        <v>1193.03</v>
      </c>
      <c r="E58" s="217">
        <f>'[12]СП-1(н.о.)'!E60</f>
        <v>12465.6</v>
      </c>
      <c r="F58" s="217">
        <f>'[12]СП-1(н.о.)'!F60</f>
        <v>50</v>
      </c>
      <c r="G58" s="217">
        <f>'[12]СП-1(н.о.)'!G60</f>
        <v>517.91999999999996</v>
      </c>
      <c r="H58" s="217">
        <f>'[12]СП-1(н.о.)'!H60</f>
        <v>43</v>
      </c>
      <c r="I58" s="217">
        <f>'[12]СП-1(н.о.)'!I60</f>
        <v>600.25</v>
      </c>
    </row>
    <row r="59" spans="1:9" x14ac:dyDescent="0.2">
      <c r="A59" s="218" t="str">
        <f>'[12]СП-1(н.о.)'!A61</f>
        <v>Осигурување на имот на правни лица</v>
      </c>
      <c r="B59" s="216" t="str">
        <f>'[12]СП-1(н.о.)'!B61</f>
        <v>0902</v>
      </c>
      <c r="C59" s="217">
        <f>'[12]СП-1(н.о.)'!C61</f>
        <v>6340</v>
      </c>
      <c r="D59" s="217">
        <f>'[12]СП-1(н.о.)'!D61</f>
        <v>233489</v>
      </c>
      <c r="E59" s="217">
        <f>'[12]СП-1(н.о.)'!E61</f>
        <v>350860</v>
      </c>
      <c r="F59" s="217">
        <f>'[12]СП-1(н.о.)'!F61</f>
        <v>1047</v>
      </c>
      <c r="G59" s="217">
        <f>'[12]СП-1(н.о.)'!G61</f>
        <v>54695</v>
      </c>
      <c r="H59" s="217">
        <f>'[12]СП-1(н.о.)'!H61</f>
        <v>1120</v>
      </c>
      <c r="I59" s="217">
        <f>'[12]СП-1(н.о.)'!I61</f>
        <v>112193</v>
      </c>
    </row>
    <row r="60" spans="1:9" x14ac:dyDescent="0.2">
      <c r="A60" s="218" t="str">
        <f>'[12]СП-1(н.о.)'!A62</f>
        <v>Осигурување на посеви и плодови</v>
      </c>
      <c r="B60" s="216" t="str">
        <f>'[12]СП-1(н.о.)'!B62</f>
        <v>090201</v>
      </c>
      <c r="C60" s="217">
        <f>'[12]СП-1(н.о.)'!C62</f>
        <v>259</v>
      </c>
      <c r="D60" s="217">
        <f>'[12]СП-1(н.о.)'!D62</f>
        <v>56080</v>
      </c>
      <c r="E60" s="217">
        <f>'[12]СП-1(н.о.)'!E62</f>
        <v>53588</v>
      </c>
      <c r="F60" s="217">
        <f>'[12]СП-1(н.о.)'!F62</f>
        <v>5</v>
      </c>
      <c r="G60" s="217">
        <f>'[12]СП-1(н.о.)'!G62</f>
        <v>10193</v>
      </c>
      <c r="H60" s="217">
        <f>'[12]СП-1(н.о.)'!H62</f>
        <v>5</v>
      </c>
      <c r="I60" s="217">
        <f>'[12]СП-1(н.о.)'!I62</f>
        <v>1743</v>
      </c>
    </row>
    <row r="61" spans="1:9" x14ac:dyDescent="0.2">
      <c r="A61" s="218" t="str">
        <f>'[12]СП-1(н.о.)'!A63</f>
        <v>Осигурување на животни</v>
      </c>
      <c r="B61" s="216" t="str">
        <f>'[12]СП-1(н.о.)'!B63</f>
        <v>090202</v>
      </c>
      <c r="C61" s="217">
        <f>'[12]СП-1(н.о.)'!C63</f>
        <v>41</v>
      </c>
      <c r="D61" s="217">
        <f>'[12]СП-1(н.о.)'!D63</f>
        <v>8364.92</v>
      </c>
      <c r="E61" s="217">
        <f>'[12]СП-1(н.о.)'!E63</f>
        <v>40661.42</v>
      </c>
      <c r="F61" s="217">
        <f>'[12]СП-1(н.о.)'!F63</f>
        <v>158</v>
      </c>
      <c r="G61" s="217">
        <f>'[12]СП-1(н.о.)'!G63</f>
        <v>9362.7800000000007</v>
      </c>
      <c r="H61" s="217">
        <f>'[12]СП-1(н.о.)'!H63</f>
        <v>156</v>
      </c>
      <c r="I61" s="217">
        <f>'[12]СП-1(н.о.)'!I63</f>
        <v>8705</v>
      </c>
    </row>
    <row r="62" spans="1:9" x14ac:dyDescent="0.2">
      <c r="A62" s="218" t="str">
        <f>'[12]СП-1(н.о.)'!A64</f>
        <v>Осигурување на објекти во градба и монтажа</v>
      </c>
      <c r="B62" s="216" t="str">
        <f>'[12]СП-1(н.о.)'!B64</f>
        <v>090203</v>
      </c>
      <c r="C62" s="217">
        <f>'[12]СП-1(н.о.)'!C64</f>
        <v>41</v>
      </c>
      <c r="D62" s="217">
        <f>'[12]СП-1(н.о.)'!D64</f>
        <v>6321.09</v>
      </c>
      <c r="E62" s="217">
        <f>'[12]СП-1(н.о.)'!E64</f>
        <v>17788.79</v>
      </c>
      <c r="F62" s="217">
        <f>'[12]СП-1(н.о.)'!F64</f>
        <v>2</v>
      </c>
      <c r="G62" s="217">
        <f>'[12]СП-1(н.о.)'!G64</f>
        <v>296</v>
      </c>
      <c r="H62" s="217">
        <f>'[12]СП-1(н.о.)'!H64</f>
        <v>8</v>
      </c>
      <c r="I62" s="217">
        <f>'[12]СП-1(н.о.)'!I64</f>
        <v>1904</v>
      </c>
    </row>
    <row r="63" spans="1:9" ht="25.5" x14ac:dyDescent="0.2">
      <c r="A63" s="218" t="str">
        <f>'[12]СП-1(н.о.)'!A65</f>
        <v>Осигурување на градби и/или нивна содржина (освен 090205 и 090206)</v>
      </c>
      <c r="B63" s="216" t="str">
        <f>'[12]СП-1(н.о.)'!B65</f>
        <v>090204</v>
      </c>
      <c r="C63" s="217">
        <f>'[12]СП-1(н.о.)'!C65</f>
        <v>5787</v>
      </c>
      <c r="D63" s="217">
        <f>'[12]СП-1(н.о.)'!D65</f>
        <v>120284.47</v>
      </c>
      <c r="E63" s="217">
        <f>'[12]СП-1(н.о.)'!E65</f>
        <v>175882.46</v>
      </c>
      <c r="F63" s="217">
        <f>'[12]СП-1(н.о.)'!F65</f>
        <v>856</v>
      </c>
      <c r="G63" s="217">
        <f>'[12]СП-1(н.о.)'!G65</f>
        <v>30906.95</v>
      </c>
      <c r="H63" s="217">
        <f>'[12]СП-1(н.о.)'!H65</f>
        <v>846</v>
      </c>
      <c r="I63" s="217">
        <f>'[12]СП-1(н.о.)'!I65</f>
        <v>70944.97</v>
      </c>
    </row>
    <row r="64" spans="1:9" ht="25.5" x14ac:dyDescent="0.2">
      <c r="A64" s="218" t="str">
        <f>'[12]СП-1(н.о.)'!A66</f>
        <v>Осигурување на имот на електроенергетски претпријатија</v>
      </c>
      <c r="B64" s="216" t="str">
        <f>'[12]СП-1(н.о.)'!B66</f>
        <v>090205</v>
      </c>
      <c r="C64" s="217">
        <f>'[12]СП-1(н.о.)'!C66</f>
        <v>42</v>
      </c>
      <c r="D64" s="217">
        <f>'[12]СП-1(н.о.)'!D66</f>
        <v>26642.26</v>
      </c>
      <c r="E64" s="217">
        <f>'[12]СП-1(н.о.)'!E66</f>
        <v>28597.5</v>
      </c>
      <c r="F64" s="217">
        <f>'[12]СП-1(н.о.)'!F66</f>
        <v>11</v>
      </c>
      <c r="G64" s="217">
        <f>'[12]СП-1(н.о.)'!G66</f>
        <v>3099.99</v>
      </c>
      <c r="H64" s="217">
        <f>'[12]СП-1(н.о.)'!H66</f>
        <v>64</v>
      </c>
      <c r="I64" s="217">
        <f>'[12]СП-1(н.о.)'!I66</f>
        <v>22810</v>
      </c>
    </row>
    <row r="65" spans="1:25" s="85" customFormat="1" ht="25.5" x14ac:dyDescent="0.2">
      <c r="A65" s="218" t="str">
        <f>'[12]СП-1(н.о.)'!A67</f>
        <v>Осигурување на имот на телекомуникациски претпријатија</v>
      </c>
      <c r="B65" s="216" t="str">
        <f>'[12]СП-1(н.о.)'!B67</f>
        <v>090206</v>
      </c>
      <c r="C65" s="217">
        <f>'[12]СП-1(н.о.)'!C67</f>
        <v>0</v>
      </c>
      <c r="D65" s="217">
        <f>'[12]СП-1(н.о.)'!D67</f>
        <v>0</v>
      </c>
      <c r="E65" s="217">
        <f>'[12]СП-1(н.о.)'!E67</f>
        <v>0</v>
      </c>
      <c r="F65" s="217">
        <f>'[12]СП-1(н.о.)'!F67</f>
        <v>0</v>
      </c>
      <c r="G65" s="217">
        <f>'[12]СП-1(н.о.)'!G67</f>
        <v>0</v>
      </c>
      <c r="H65" s="217">
        <f>'[12]СП-1(н.о.)'!H67</f>
        <v>0</v>
      </c>
      <c r="I65" s="217">
        <f>'[12]СП-1(н.о.)'!I67</f>
        <v>0</v>
      </c>
      <c r="J65" s="84"/>
      <c r="K65" s="84"/>
      <c r="L65" s="84"/>
      <c r="M65" s="84"/>
      <c r="N65" s="84"/>
      <c r="O65" s="84"/>
      <c r="P65" s="84"/>
      <c r="Q65" s="84"/>
      <c r="R65" s="84"/>
      <c r="S65" s="84"/>
      <c r="T65" s="84"/>
      <c r="U65" s="84"/>
      <c r="V65" s="84"/>
      <c r="W65" s="84"/>
      <c r="X65" s="84"/>
      <c r="Y65" s="84"/>
    </row>
    <row r="66" spans="1:25" s="85" customFormat="1" x14ac:dyDescent="0.2">
      <c r="A66" s="218" t="str">
        <f>'[12]СП-1(н.о.)'!A68</f>
        <v>Останати осигурувања на имот на правни лица</v>
      </c>
      <c r="B66" s="216" t="str">
        <f>'[12]СП-1(н.о.)'!B68</f>
        <v>090299</v>
      </c>
      <c r="C66" s="217">
        <f>'[12]СП-1(н.о.)'!C68</f>
        <v>170</v>
      </c>
      <c r="D66" s="217">
        <f>'[12]СП-1(н.о.)'!D68</f>
        <v>15796</v>
      </c>
      <c r="E66" s="217">
        <f>'[12]СП-1(н.о.)'!E68</f>
        <v>34341.57</v>
      </c>
      <c r="F66" s="217">
        <f>'[12]СП-1(н.о.)'!F68</f>
        <v>15</v>
      </c>
      <c r="G66" s="217">
        <f>'[12]СП-1(н.о.)'!G68</f>
        <v>836</v>
      </c>
      <c r="H66" s="217">
        <f>'[12]СП-1(н.о.)'!H68</f>
        <v>41</v>
      </c>
      <c r="I66" s="217">
        <f>'[12]СП-1(н.о.)'!I68</f>
        <v>6086</v>
      </c>
      <c r="J66" s="84"/>
      <c r="K66" s="84"/>
      <c r="L66" s="84"/>
      <c r="M66" s="84"/>
      <c r="N66" s="84"/>
      <c r="O66" s="84"/>
      <c r="P66" s="84"/>
      <c r="Q66" s="84"/>
      <c r="R66" s="84"/>
      <c r="S66" s="84"/>
      <c r="T66" s="84"/>
      <c r="U66" s="84"/>
      <c r="V66" s="84"/>
      <c r="W66" s="84"/>
      <c r="X66" s="84"/>
      <c r="Y66" s="84"/>
    </row>
    <row r="67" spans="1:25" s="85" customFormat="1" x14ac:dyDescent="0.2">
      <c r="A67" s="218" t="str">
        <f>'[12]СП-1(н.о.)'!A69</f>
        <v>КЛАСА 08+09 - Осигурување на имот</v>
      </c>
      <c r="B67" s="216" t="str">
        <f>'[12]СП-1(н.о.)'!B69</f>
        <v>89</v>
      </c>
      <c r="C67" s="217">
        <f>'[12]СП-1(н.о.)'!C69</f>
        <v>42393</v>
      </c>
      <c r="D67" s="217">
        <f>'[12]СП-1(н.о.)'!D69</f>
        <v>583721</v>
      </c>
      <c r="E67" s="217">
        <f>'[12]СП-1(н.о.)'!E69</f>
        <v>833021</v>
      </c>
      <c r="F67" s="217">
        <f>'[12]СП-1(н.о.)'!F69</f>
        <v>1940</v>
      </c>
      <c r="G67" s="217">
        <f>'[12]СП-1(н.о.)'!G69</f>
        <v>99659</v>
      </c>
      <c r="H67" s="217">
        <f>'[12]СП-1(н.о.)'!H69</f>
        <v>2163</v>
      </c>
      <c r="I67" s="217">
        <f>'[12]СП-1(н.о.)'!I69</f>
        <v>331071</v>
      </c>
      <c r="J67" s="84"/>
      <c r="K67" s="84"/>
      <c r="L67" s="84"/>
      <c r="M67" s="84"/>
      <c r="N67" s="84"/>
      <c r="O67" s="84"/>
      <c r="P67" s="84"/>
      <c r="Q67" s="84"/>
      <c r="R67" s="84"/>
      <c r="S67" s="84"/>
      <c r="T67" s="84"/>
      <c r="U67" s="84"/>
      <c r="V67" s="84"/>
      <c r="W67" s="84"/>
      <c r="X67" s="84"/>
      <c r="Y67" s="84"/>
    </row>
    <row r="68" spans="1:25" s="85" customFormat="1" x14ac:dyDescent="0.2">
      <c r="A68" s="218" t="str">
        <f>'[12]СП-1(н.о.)'!A70</f>
        <v>Осигурување на имот на физички лица</v>
      </c>
      <c r="B68" s="216" t="str">
        <f>'[12]СП-1(н.о.)'!B70</f>
        <v>8901</v>
      </c>
      <c r="C68" s="217">
        <f>'[12]СП-1(н.о.)'!C70</f>
        <v>33553</v>
      </c>
      <c r="D68" s="217">
        <f>'[12]СП-1(н.о.)'!D70</f>
        <v>162814</v>
      </c>
      <c r="E68" s="217">
        <f>'[12]СП-1(н.о.)'!E70</f>
        <v>246691</v>
      </c>
      <c r="F68" s="217">
        <f>'[12]СП-1(н.о.)'!F70</f>
        <v>824</v>
      </c>
      <c r="G68" s="217">
        <f>'[12]СП-1(н.о.)'!G70</f>
        <v>33003</v>
      </c>
      <c r="H68" s="217">
        <f>'[12]СП-1(н.о.)'!H70</f>
        <v>866</v>
      </c>
      <c r="I68" s="217">
        <f>'[12]СП-1(н.о.)'!I70</f>
        <v>44501</v>
      </c>
      <c r="J68" s="84"/>
      <c r="K68" s="84"/>
      <c r="L68" s="84"/>
      <c r="M68" s="84"/>
      <c r="N68" s="84"/>
      <c r="O68" s="84"/>
      <c r="P68" s="84"/>
      <c r="Q68" s="84"/>
      <c r="R68" s="84"/>
      <c r="S68" s="84"/>
      <c r="T68" s="84"/>
      <c r="U68" s="84"/>
      <c r="V68" s="84"/>
      <c r="W68" s="84"/>
      <c r="X68" s="84"/>
      <c r="Y68" s="84"/>
    </row>
    <row r="69" spans="1:25" s="85" customFormat="1" x14ac:dyDescent="0.2">
      <c r="A69" s="218" t="str">
        <f>'[12]СП-1(н.о.)'!A71</f>
        <v>Осигурување на посеви и плодови</v>
      </c>
      <c r="B69" s="216" t="str">
        <f>'[12]СП-1(н.о.)'!B71</f>
        <v>890101</v>
      </c>
      <c r="C69" s="217">
        <f>'[12]СП-1(н.о.)'!C71</f>
        <v>491</v>
      </c>
      <c r="D69" s="217">
        <f>'[12]СП-1(н.о.)'!D71</f>
        <v>70997</v>
      </c>
      <c r="E69" s="217">
        <f>'[12]СП-1(н.о.)'!E71</f>
        <v>56007.37</v>
      </c>
      <c r="F69" s="217">
        <f>'[12]СП-1(н.о.)'!F71</f>
        <v>11</v>
      </c>
      <c r="G69" s="217">
        <f>'[12]СП-1(н.о.)'!G71</f>
        <v>2646.06</v>
      </c>
      <c r="H69" s="217">
        <f>'[12]СП-1(н.о.)'!H71</f>
        <v>26</v>
      </c>
      <c r="I69" s="217">
        <f>'[12]СП-1(н.о.)'!I71</f>
        <v>5963</v>
      </c>
      <c r="J69" s="84"/>
      <c r="K69" s="84"/>
      <c r="L69" s="84"/>
      <c r="M69" s="84"/>
      <c r="N69" s="84"/>
      <c r="O69" s="84"/>
      <c r="P69" s="84"/>
      <c r="Q69" s="84"/>
      <c r="R69" s="84"/>
      <c r="S69" s="84"/>
      <c r="T69" s="84"/>
      <c r="U69" s="84"/>
      <c r="V69" s="84"/>
      <c r="W69" s="84"/>
      <c r="X69" s="84"/>
      <c r="Y69" s="84"/>
    </row>
    <row r="70" spans="1:25" s="85" customFormat="1" x14ac:dyDescent="0.2">
      <c r="A70" s="218" t="str">
        <f>'[12]СП-1(н.о.)'!A72</f>
        <v>Осигурување на животни</v>
      </c>
      <c r="B70" s="216" t="str">
        <f>'[12]СП-1(н.о.)'!B72</f>
        <v>890102</v>
      </c>
      <c r="C70" s="217">
        <f>'[12]СП-1(н.о.)'!C72</f>
        <v>142</v>
      </c>
      <c r="D70" s="217">
        <f>'[12]СП-1(н.о.)'!D72</f>
        <v>21056.61</v>
      </c>
      <c r="E70" s="217">
        <f>'[12]СП-1(н.о.)'!E72</f>
        <v>42652.63</v>
      </c>
      <c r="F70" s="217">
        <f>'[12]СП-1(н.о.)'!F72</f>
        <v>271</v>
      </c>
      <c r="G70" s="217">
        <f>'[12]СП-1(н.о.)'!G72</f>
        <v>17873.77</v>
      </c>
      <c r="H70" s="217">
        <f>'[12]СП-1(н.о.)'!H72</f>
        <v>91</v>
      </c>
      <c r="I70" s="217">
        <f>'[12]СП-1(н.о.)'!I72</f>
        <v>5246</v>
      </c>
      <c r="J70" s="84"/>
      <c r="K70" s="84"/>
      <c r="L70" s="84"/>
      <c r="M70" s="84"/>
      <c r="N70" s="84"/>
      <c r="O70" s="84"/>
      <c r="P70" s="84"/>
      <c r="Q70" s="84"/>
      <c r="R70" s="84"/>
      <c r="S70" s="84"/>
      <c r="T70" s="84"/>
      <c r="U70" s="84"/>
      <c r="V70" s="84"/>
      <c r="W70" s="84"/>
      <c r="X70" s="84"/>
      <c r="Y70" s="84"/>
    </row>
    <row r="71" spans="1:25" s="85" customFormat="1" x14ac:dyDescent="0.2">
      <c r="A71" s="218" t="str">
        <f>'[12]СП-1(н.о.)'!A73</f>
        <v>Осигурување на објекти во градба и монтажа</v>
      </c>
      <c r="B71" s="216" t="str">
        <f>'[12]СП-1(н.о.)'!B73</f>
        <v>890103</v>
      </c>
      <c r="C71" s="217">
        <f>'[12]СП-1(н.о.)'!C73</f>
        <v>11</v>
      </c>
      <c r="D71" s="217">
        <f>'[12]СП-1(н.о.)'!D73</f>
        <v>148</v>
      </c>
      <c r="E71" s="217">
        <f>'[12]СП-1(н.о.)'!E73</f>
        <v>5606</v>
      </c>
      <c r="F71" s="217">
        <f>'[12]СП-1(н.о.)'!F73</f>
        <v>0</v>
      </c>
      <c r="G71" s="217">
        <f>'[12]СП-1(н.о.)'!G73</f>
        <v>0</v>
      </c>
      <c r="H71" s="217">
        <f>'[12]СП-1(н.о.)'!H73</f>
        <v>0</v>
      </c>
      <c r="I71" s="217">
        <f>'[12]СП-1(н.о.)'!I73</f>
        <v>0</v>
      </c>
      <c r="J71" s="84"/>
      <c r="K71" s="84"/>
      <c r="L71" s="84"/>
      <c r="M71" s="84"/>
      <c r="N71" s="84"/>
      <c r="O71" s="84"/>
      <c r="P71" s="84"/>
      <c r="Q71" s="84"/>
      <c r="R71" s="84"/>
      <c r="S71" s="84"/>
      <c r="T71" s="84"/>
      <c r="U71" s="84"/>
      <c r="V71" s="84"/>
      <c r="W71" s="84"/>
      <c r="X71" s="84"/>
      <c r="Y71" s="84"/>
    </row>
    <row r="72" spans="1:25" s="85" customFormat="1" ht="25.5" x14ac:dyDescent="0.2">
      <c r="A72" s="218" t="str">
        <f>'[12]СП-1(н.о.)'!A74</f>
        <v>Осигурување на градби и/или нивна содржина (освен 890105)</v>
      </c>
      <c r="B72" s="216" t="str">
        <f>'[12]СП-1(н.о.)'!B74</f>
        <v>890104</v>
      </c>
      <c r="C72" s="217">
        <f>'[12]СП-1(н.о.)'!C74</f>
        <v>18541</v>
      </c>
      <c r="D72" s="217">
        <f>'[12]СП-1(н.о.)'!D74</f>
        <v>27251.57</v>
      </c>
      <c r="E72" s="217">
        <f>'[12]СП-1(н.о.)'!E74</f>
        <v>50409.04</v>
      </c>
      <c r="F72" s="217">
        <f>'[12]СП-1(н.о.)'!F74</f>
        <v>208</v>
      </c>
      <c r="G72" s="217">
        <f>'[12]СП-1(н.о.)'!G74</f>
        <v>5133.45</v>
      </c>
      <c r="H72" s="217">
        <f>'[12]СП-1(н.о.)'!H74</f>
        <v>270</v>
      </c>
      <c r="I72" s="217">
        <f>'[12]СП-1(н.о.)'!I74</f>
        <v>7849.11</v>
      </c>
      <c r="J72" s="84"/>
      <c r="K72" s="84"/>
      <c r="L72" s="84"/>
      <c r="M72" s="84"/>
      <c r="N72" s="84"/>
      <c r="O72" s="84"/>
      <c r="P72" s="84"/>
      <c r="Q72" s="84"/>
      <c r="R72" s="84"/>
      <c r="S72" s="84"/>
      <c r="T72" s="84"/>
      <c r="U72" s="84"/>
      <c r="V72" s="84"/>
      <c r="W72" s="84"/>
      <c r="X72" s="84"/>
      <c r="Y72" s="84"/>
    </row>
    <row r="73" spans="1:25" s="85" customFormat="1" x14ac:dyDescent="0.2">
      <c r="A73" s="218" t="str">
        <f>'[12]СП-1(н.о.)'!A75</f>
        <v>Домаќинско осигурување</v>
      </c>
      <c r="B73" s="216" t="str">
        <f>'[12]СП-1(н.о.)'!B75</f>
        <v>890105</v>
      </c>
      <c r="C73" s="217">
        <f>'[12]СП-1(н.о.)'!C75</f>
        <v>13084</v>
      </c>
      <c r="D73" s="217">
        <f>'[12]СП-1(н.о.)'!D75</f>
        <v>41821.480000000003</v>
      </c>
      <c r="E73" s="217">
        <f>'[12]СП-1(н.о.)'!E75</f>
        <v>78909.67</v>
      </c>
      <c r="F73" s="217">
        <f>'[12]СП-1(н.о.)'!F75</f>
        <v>283</v>
      </c>
      <c r="G73" s="217">
        <f>'[12]СП-1(н.о.)'!G75</f>
        <v>6188.07</v>
      </c>
      <c r="H73" s="217">
        <f>'[12]СП-1(н.о.)'!H75</f>
        <v>435</v>
      </c>
      <c r="I73" s="217">
        <f>'[12]СП-1(н.о.)'!I75</f>
        <v>10779.87</v>
      </c>
      <c r="J73" s="84"/>
      <c r="K73" s="84"/>
      <c r="L73" s="84"/>
      <c r="M73" s="84"/>
      <c r="N73" s="84"/>
      <c r="O73" s="84"/>
      <c r="P73" s="84"/>
      <c r="Q73" s="84"/>
      <c r="R73" s="84"/>
      <c r="S73" s="84"/>
      <c r="T73" s="84"/>
      <c r="U73" s="84"/>
      <c r="V73" s="84"/>
      <c r="W73" s="84"/>
      <c r="X73" s="84"/>
      <c r="Y73" s="84"/>
    </row>
    <row r="74" spans="1:25" x14ac:dyDescent="0.2">
      <c r="A74" s="218" t="str">
        <f>'[12]СП-1(н.о.)'!A76</f>
        <v>Останати осигурувања на имот на физички лица</v>
      </c>
      <c r="B74" s="216" t="str">
        <f>'[12]СП-1(н.о.)'!B76</f>
        <v>890199</v>
      </c>
      <c r="C74" s="217">
        <f>'[12]СП-1(н.о.)'!C76</f>
        <v>1284</v>
      </c>
      <c r="D74" s="217">
        <f>'[12]СП-1(н.о.)'!D76</f>
        <v>1539.34</v>
      </c>
      <c r="E74" s="217">
        <f>'[12]СП-1(н.о.)'!E76</f>
        <v>13105.98</v>
      </c>
      <c r="F74" s="217">
        <f>'[12]СП-1(н.о.)'!F76</f>
        <v>51</v>
      </c>
      <c r="G74" s="217">
        <f>'[12]СП-1(н.о.)'!G76</f>
        <v>1161.92</v>
      </c>
      <c r="H74" s="217">
        <f>'[12]СП-1(н.о.)'!H76</f>
        <v>44</v>
      </c>
      <c r="I74" s="217">
        <f>'[12]СП-1(н.о.)'!I76</f>
        <v>14663.25</v>
      </c>
    </row>
    <row r="75" spans="1:25" x14ac:dyDescent="0.2">
      <c r="A75" s="218" t="str">
        <f>'[12]СП-1(н.о.)'!A77</f>
        <v>Осигурување на имот на правни лица</v>
      </c>
      <c r="B75" s="216" t="str">
        <f>'[12]СП-1(н.о.)'!B77</f>
        <v>8902</v>
      </c>
      <c r="C75" s="217">
        <f>'[12]СП-1(н.о.)'!C77</f>
        <v>8840</v>
      </c>
      <c r="D75" s="217">
        <f>'[12]СП-1(н.о.)'!D77</f>
        <v>420907</v>
      </c>
      <c r="E75" s="217">
        <f>'[12]СП-1(н.о.)'!E77</f>
        <v>586330</v>
      </c>
      <c r="F75" s="217">
        <f>'[12]СП-1(н.о.)'!F77</f>
        <v>1116</v>
      </c>
      <c r="G75" s="217">
        <f>'[12]СП-1(н.о.)'!G77</f>
        <v>66656</v>
      </c>
      <c r="H75" s="217">
        <f>'[12]СП-1(н.о.)'!H77</f>
        <v>1297</v>
      </c>
      <c r="I75" s="217">
        <f>'[12]СП-1(н.о.)'!I77</f>
        <v>286570</v>
      </c>
    </row>
    <row r="76" spans="1:25" x14ac:dyDescent="0.2">
      <c r="A76" s="218" t="str">
        <f>'[12]СП-1(н.о.)'!A78</f>
        <v>Осигурување на посеви и плодови</v>
      </c>
      <c r="B76" s="216" t="str">
        <f>'[12]СП-1(н.о.)'!B78</f>
        <v>890201</v>
      </c>
      <c r="C76" s="217">
        <f>'[12]СП-1(н.о.)'!C78</f>
        <v>264</v>
      </c>
      <c r="D76" s="217">
        <f>'[12]СП-1(н.о.)'!D78</f>
        <v>63778</v>
      </c>
      <c r="E76" s="217">
        <f>'[12]СП-1(н.о.)'!E78</f>
        <v>60305</v>
      </c>
      <c r="F76" s="217">
        <f>'[12]СП-1(н.о.)'!F78</f>
        <v>6</v>
      </c>
      <c r="G76" s="217">
        <f>'[12]СП-1(н.о.)'!G78</f>
        <v>10499</v>
      </c>
      <c r="H76" s="217">
        <f>'[12]СП-1(н.о.)'!H78</f>
        <v>6</v>
      </c>
      <c r="I76" s="217">
        <f>'[12]СП-1(н.о.)'!I78</f>
        <v>1888</v>
      </c>
    </row>
    <row r="77" spans="1:25" x14ac:dyDescent="0.2">
      <c r="A77" s="218" t="str">
        <f>'[12]СП-1(н.о.)'!A79</f>
        <v>Осигурување на животни</v>
      </c>
      <c r="B77" s="216" t="str">
        <f>'[12]СП-1(н.о.)'!B79</f>
        <v>890202</v>
      </c>
      <c r="C77" s="217">
        <f>'[12]СП-1(н.о.)'!C79</f>
        <v>41</v>
      </c>
      <c r="D77" s="217">
        <f>'[12]СП-1(н.о.)'!D79</f>
        <v>10110.799999999999</v>
      </c>
      <c r="E77" s="217">
        <f>'[12]СП-1(н.о.)'!E79</f>
        <v>46560.91</v>
      </c>
      <c r="F77" s="217">
        <f>'[12]СП-1(н.о.)'!F79</f>
        <v>158</v>
      </c>
      <c r="G77" s="217">
        <f>'[12]СП-1(н.о.)'!G79</f>
        <v>9362.7800000000007</v>
      </c>
      <c r="H77" s="217">
        <f>'[12]СП-1(н.о.)'!H79</f>
        <v>156</v>
      </c>
      <c r="I77" s="217">
        <f>'[12]СП-1(н.о.)'!I79</f>
        <v>8705</v>
      </c>
    </row>
    <row r="78" spans="1:25" x14ac:dyDescent="0.2">
      <c r="A78" s="218" t="str">
        <f>'[12]СП-1(н.о.)'!A80</f>
        <v>Осигурување на објекти во градба и монтажа</v>
      </c>
      <c r="B78" s="216" t="str">
        <f>'[12]СП-1(н.о.)'!B80</f>
        <v>890203</v>
      </c>
      <c r="C78" s="217">
        <f>'[12]СП-1(н.о.)'!C80</f>
        <v>49</v>
      </c>
      <c r="D78" s="217">
        <f>'[12]СП-1(н.о.)'!D80</f>
        <v>10885.96</v>
      </c>
      <c r="E78" s="217">
        <f>'[12]СП-1(н.о.)'!E80</f>
        <v>25610.3</v>
      </c>
      <c r="F78" s="217">
        <f>'[12]СП-1(н.о.)'!F80</f>
        <v>2</v>
      </c>
      <c r="G78" s="217">
        <f>'[12]СП-1(н.о.)'!G80</f>
        <v>296</v>
      </c>
      <c r="H78" s="217">
        <f>'[12]СП-1(н.о.)'!H80</f>
        <v>8</v>
      </c>
      <c r="I78" s="217">
        <f>'[12]СП-1(н.о.)'!I80</f>
        <v>1904</v>
      </c>
    </row>
    <row r="79" spans="1:25" ht="25.5" x14ac:dyDescent="0.2">
      <c r="A79" s="218" t="str">
        <f>'[12]СП-1(н.о.)'!A81</f>
        <v>Осигурување на градби и/или нивна содржина (освен 890205 и 890206)</v>
      </c>
      <c r="B79" s="216" t="str">
        <f>'[12]СП-1(н.о.)'!B81</f>
        <v>890204</v>
      </c>
      <c r="C79" s="217">
        <f>'[12]СП-1(н.о.)'!C81</f>
        <v>8058</v>
      </c>
      <c r="D79" s="217">
        <f>'[12]СП-1(н.о.)'!D81</f>
        <v>221003.19</v>
      </c>
      <c r="E79" s="217">
        <f>'[12]СП-1(н.о.)'!E81</f>
        <v>327271.28999999998</v>
      </c>
      <c r="F79" s="217">
        <f>'[12]СП-1(н.о.)'!F81</f>
        <v>923</v>
      </c>
      <c r="G79" s="217">
        <f>'[12]СП-1(н.о.)'!G81</f>
        <v>42009.38</v>
      </c>
      <c r="H79" s="217">
        <f>'[12]СП-1(н.о.)'!H81</f>
        <v>1000</v>
      </c>
      <c r="I79" s="217">
        <f>'[12]СП-1(н.о.)'!I81</f>
        <v>126057.8</v>
      </c>
    </row>
    <row r="80" spans="1:25" ht="25.5" x14ac:dyDescent="0.2">
      <c r="A80" s="218" t="str">
        <f>'[12]СП-1(н.о.)'!A82</f>
        <v>Осигурување на имот на електроенергетски претпријатија</v>
      </c>
      <c r="B80" s="216" t="str">
        <f>'[12]СП-1(н.о.)'!B82</f>
        <v>890205</v>
      </c>
      <c r="C80" s="217">
        <f>'[12]СП-1(н.о.)'!C82</f>
        <v>52</v>
      </c>
      <c r="D80" s="217">
        <f>'[12]СП-1(н.о.)'!D82</f>
        <v>44968.67</v>
      </c>
      <c r="E80" s="217">
        <f>'[12]СП-1(н.о.)'!E82</f>
        <v>45339.24</v>
      </c>
      <c r="F80" s="217">
        <f>'[12]СП-1(н.о.)'!F82</f>
        <v>12</v>
      </c>
      <c r="G80" s="217">
        <f>'[12]СП-1(н.о.)'!G82</f>
        <v>3653.1</v>
      </c>
      <c r="H80" s="217">
        <f>'[12]СП-1(н.о.)'!H82</f>
        <v>78</v>
      </c>
      <c r="I80" s="217">
        <f>'[12]СП-1(н.о.)'!I82</f>
        <v>140249</v>
      </c>
    </row>
    <row r="81" spans="1:9" ht="25.5" x14ac:dyDescent="0.2">
      <c r="A81" s="218" t="str">
        <f>'[12]СП-1(н.о.)'!A83</f>
        <v>Осигурување на имот на телекомуникациски претпријатија</v>
      </c>
      <c r="B81" s="216" t="str">
        <f>'[12]СП-1(н.о.)'!B83</f>
        <v>890206</v>
      </c>
      <c r="C81" s="217">
        <f>'[12]СП-1(н.о.)'!C83</f>
        <v>0</v>
      </c>
      <c r="D81" s="217">
        <f>'[12]СП-1(н.о.)'!D83</f>
        <v>0</v>
      </c>
      <c r="E81" s="217">
        <f>'[12]СП-1(н.о.)'!E83</f>
        <v>0</v>
      </c>
      <c r="F81" s="217">
        <f>'[12]СП-1(н.о.)'!F83</f>
        <v>0</v>
      </c>
      <c r="G81" s="217">
        <f>'[12]СП-1(н.о.)'!G83</f>
        <v>0</v>
      </c>
      <c r="H81" s="217">
        <f>'[12]СП-1(н.о.)'!H83</f>
        <v>0</v>
      </c>
      <c r="I81" s="217">
        <f>'[12]СП-1(н.о.)'!I83</f>
        <v>0</v>
      </c>
    </row>
    <row r="82" spans="1:9" x14ac:dyDescent="0.2">
      <c r="A82" s="218" t="str">
        <f>'[12]СП-1(н.о.)'!A84</f>
        <v>Останати осигурувања на имот на правни лица</v>
      </c>
      <c r="B82" s="216" t="str">
        <f>'[12]СП-1(н.о.)'!B84</f>
        <v>890299</v>
      </c>
      <c r="C82" s="217">
        <f>'[12]СП-1(н.о.)'!C84</f>
        <v>376</v>
      </c>
      <c r="D82" s="217">
        <f>'[12]СП-1(н.о.)'!D84</f>
        <v>70160</v>
      </c>
      <c r="E82" s="217">
        <f>'[12]СП-1(н.о.)'!E84</f>
        <v>81242.850000000006</v>
      </c>
      <c r="F82" s="217">
        <f>'[12]СП-1(н.о.)'!F84</f>
        <v>15</v>
      </c>
      <c r="G82" s="217">
        <f>'[12]СП-1(н.о.)'!G84</f>
        <v>836</v>
      </c>
      <c r="H82" s="217">
        <f>'[12]СП-1(н.о.)'!H84</f>
        <v>49</v>
      </c>
      <c r="I82" s="217">
        <f>'[12]СП-1(н.о.)'!I84</f>
        <v>7766.38</v>
      </c>
    </row>
    <row r="83" spans="1:9" ht="25.5" x14ac:dyDescent="0.2">
      <c r="A83" s="218" t="str">
        <f>'[12]СП-1(н.о.)'!A85</f>
        <v>КЛАСА 10 - Осигурување од одговорност од употреба на моторни возила</v>
      </c>
      <c r="B83" s="216" t="str">
        <f>'[12]СП-1(н.о.)'!B85</f>
        <v>10</v>
      </c>
      <c r="C83" s="217">
        <f>'[12]СП-1(н.о.)'!C85</f>
        <v>169669</v>
      </c>
      <c r="D83" s="217">
        <f>'[12]СП-1(н.о.)'!D85</f>
        <v>995257</v>
      </c>
      <c r="E83" s="217">
        <f>'[12]СП-1(н.о.)'!E85</f>
        <v>2087613</v>
      </c>
      <c r="F83" s="217">
        <f>'[12]СП-1(н.о.)'!F85</f>
        <v>7333</v>
      </c>
      <c r="G83" s="217">
        <f>'[12]СП-1(н.о.)'!G85</f>
        <v>525649</v>
      </c>
      <c r="H83" s="217">
        <f>'[12]СП-1(н.о.)'!H85</f>
        <v>9257</v>
      </c>
      <c r="I83" s="217">
        <f>'[12]СП-1(н.о.)'!I85</f>
        <v>1798201</v>
      </c>
    </row>
    <row r="84" spans="1:9" ht="38.25" x14ac:dyDescent="0.2">
      <c r="A84" s="218" t="str">
        <f>'[12]СП-1(н.о.)'!A86</f>
        <v>Задолжително осигурување на сопственици односно корисници на моторни возила од одговорност за штети на трети лица (ЗАО)</v>
      </c>
      <c r="B84" s="216" t="str">
        <f>'[12]СП-1(н.о.)'!B86</f>
        <v>1001</v>
      </c>
      <c r="C84" s="217">
        <f>'[12]СП-1(н.о.)'!C86</f>
        <v>137716</v>
      </c>
      <c r="D84" s="217">
        <f>'[12]СП-1(н.о.)'!D86</f>
        <v>802700</v>
      </c>
      <c r="E84" s="217">
        <f>'[12]СП-1(н.о.)'!E86</f>
        <v>1764337</v>
      </c>
      <c r="F84" s="217">
        <f>'[12]СП-1(н.о.)'!F86</f>
        <v>6983</v>
      </c>
      <c r="G84" s="217">
        <f>'[12]СП-1(н.о.)'!G86</f>
        <v>456336</v>
      </c>
      <c r="H84" s="217">
        <f>'[12]СП-1(н.о.)'!H86</f>
        <v>8153</v>
      </c>
      <c r="I84" s="217">
        <f>'[12]СП-1(н.о.)'!I86</f>
        <v>1287766</v>
      </c>
    </row>
    <row r="85" spans="1:9" x14ac:dyDescent="0.2">
      <c r="A85" s="218" t="str">
        <f>'[12]СП-1(н.о.)'!A87</f>
        <v>Патнички автомобили</v>
      </c>
      <c r="B85" s="216" t="str">
        <f>'[12]СП-1(н.о.)'!B87</f>
        <v>100101</v>
      </c>
      <c r="C85" s="217">
        <f>'[12]СП-1(н.о.)'!C87</f>
        <v>116557</v>
      </c>
      <c r="D85" s="217">
        <f>'[12]СП-1(н.о.)'!D87</f>
        <v>637223.24</v>
      </c>
      <c r="E85" s="217">
        <f>'[12]СП-1(н.о.)'!E87</f>
        <v>1409999.95</v>
      </c>
      <c r="F85" s="217">
        <f>'[12]СП-1(н.о.)'!F87</f>
        <v>6110</v>
      </c>
      <c r="G85" s="217">
        <f>'[12]СП-1(н.о.)'!G87</f>
        <v>393134.72</v>
      </c>
      <c r="H85" s="217">
        <f>'[12]СП-1(н.о.)'!H87</f>
        <v>7008</v>
      </c>
      <c r="I85" s="217">
        <f>'[12]СП-1(н.о.)'!I87</f>
        <v>1095809.1100000001</v>
      </c>
    </row>
    <row r="86" spans="1:9" x14ac:dyDescent="0.2">
      <c r="A86" s="218" t="str">
        <f>'[12]СП-1(н.о.)'!A88</f>
        <v>Товарни  возила</v>
      </c>
      <c r="B86" s="216" t="str">
        <f>'[12]СП-1(н.о.)'!B88</f>
        <v>100102</v>
      </c>
      <c r="C86" s="217">
        <f>'[12]СП-1(н.о.)'!C88</f>
        <v>12915</v>
      </c>
      <c r="D86" s="217">
        <f>'[12]СП-1(н.о.)'!D88</f>
        <v>142234.07999999999</v>
      </c>
      <c r="E86" s="217">
        <f>'[12]СП-1(н.о.)'!E88</f>
        <v>300319.7</v>
      </c>
      <c r="F86" s="217">
        <f>'[12]СП-1(н.о.)'!F88</f>
        <v>720</v>
      </c>
      <c r="G86" s="217">
        <f>'[12]СП-1(н.о.)'!G88</f>
        <v>51060.55</v>
      </c>
      <c r="H86" s="217">
        <f>'[12]СП-1(н.о.)'!H88</f>
        <v>860</v>
      </c>
      <c r="I86" s="217">
        <f>'[12]СП-1(н.о.)'!I88</f>
        <v>121934.86</v>
      </c>
    </row>
    <row r="87" spans="1:9" x14ac:dyDescent="0.2">
      <c r="A87" s="218" t="str">
        <f>'[12]СП-1(н.о.)'!A89</f>
        <v>Автобуси</v>
      </c>
      <c r="B87" s="216" t="str">
        <f>'[12]СП-1(н.о.)'!B89</f>
        <v>100103</v>
      </c>
      <c r="C87" s="217">
        <f>'[12]СП-1(н.о.)'!C89</f>
        <v>700</v>
      </c>
      <c r="D87" s="217">
        <f>'[12]СП-1(н.о.)'!D89</f>
        <v>14173.48</v>
      </c>
      <c r="E87" s="217">
        <f>'[12]СП-1(н.о.)'!E89</f>
        <v>33169.49</v>
      </c>
      <c r="F87" s="217">
        <f>'[12]СП-1(н.о.)'!F89</f>
        <v>57</v>
      </c>
      <c r="G87" s="217">
        <f>'[12]СП-1(н.о.)'!G89</f>
        <v>3754.87</v>
      </c>
      <c r="H87" s="217">
        <f>'[12]СП-1(н.о.)'!H89</f>
        <v>135</v>
      </c>
      <c r="I87" s="217">
        <f>'[12]СП-1(н.о.)'!I89</f>
        <v>41592.18</v>
      </c>
    </row>
    <row r="88" spans="1:9" x14ac:dyDescent="0.2">
      <c r="A88" s="218" t="str">
        <f>'[12]СП-1(н.о.)'!A90</f>
        <v>Влечни возила</v>
      </c>
      <c r="B88" s="216" t="str">
        <f>'[12]СП-1(н.о.)'!B90</f>
        <v>100104</v>
      </c>
      <c r="C88" s="217">
        <f>'[12]СП-1(н.о.)'!C90</f>
        <v>977</v>
      </c>
      <c r="D88" s="217">
        <f>'[12]СП-1(н.о.)'!D90</f>
        <v>761.04</v>
      </c>
      <c r="E88" s="217">
        <f>'[12]СП-1(н.о.)'!E90</f>
        <v>1423.45</v>
      </c>
      <c r="F88" s="217">
        <f>'[12]СП-1(н.о.)'!F90</f>
        <v>13</v>
      </c>
      <c r="G88" s="217">
        <f>'[12]СП-1(н.о.)'!G90</f>
        <v>394.17</v>
      </c>
      <c r="H88" s="217">
        <f>'[12]СП-1(н.о.)'!H90</f>
        <v>14</v>
      </c>
      <c r="I88" s="217">
        <f>'[12]СП-1(н.о.)'!I90</f>
        <v>3840</v>
      </c>
    </row>
    <row r="89" spans="1:9" x14ac:dyDescent="0.2">
      <c r="A89" s="218" t="str">
        <f>'[12]СП-1(н.о.)'!A91</f>
        <v>Специјални возила</v>
      </c>
      <c r="B89" s="216" t="str">
        <f>'[12]СП-1(н.о.)'!B91</f>
        <v>100105</v>
      </c>
      <c r="C89" s="217">
        <f>'[12]СП-1(н.о.)'!C91</f>
        <v>185</v>
      </c>
      <c r="D89" s="217">
        <f>'[12]СП-1(н.о.)'!D91</f>
        <v>514.91</v>
      </c>
      <c r="E89" s="217">
        <f>'[12]СП-1(н.о.)'!E91</f>
        <v>1150.3599999999999</v>
      </c>
      <c r="F89" s="217">
        <f>'[12]СП-1(н.о.)'!F91</f>
        <v>14</v>
      </c>
      <c r="G89" s="217">
        <f>'[12]СП-1(н.о.)'!G91</f>
        <v>2013.59</v>
      </c>
      <c r="H89" s="217">
        <f>'[12]СП-1(н.о.)'!H91</f>
        <v>11</v>
      </c>
      <c r="I89" s="217">
        <f>'[12]СП-1(н.о.)'!I91</f>
        <v>1939</v>
      </c>
    </row>
    <row r="90" spans="1:9" x14ac:dyDescent="0.2">
      <c r="A90" s="218" t="str">
        <f>'[12]СП-1(н.о.)'!A92</f>
        <v>Моторцикли и скутери</v>
      </c>
      <c r="B90" s="216" t="str">
        <f>'[12]СП-1(н.о.)'!B92</f>
        <v>100106</v>
      </c>
      <c r="C90" s="217">
        <f>'[12]СП-1(н.о.)'!C92</f>
        <v>2541</v>
      </c>
      <c r="D90" s="217">
        <f>'[12]СП-1(н.о.)'!D92</f>
        <v>4741.3</v>
      </c>
      <c r="E90" s="217">
        <f>'[12]СП-1(н.о.)'!E92</f>
        <v>12363.71</v>
      </c>
      <c r="F90" s="217">
        <f>'[12]СП-1(н.о.)'!F92</f>
        <v>35</v>
      </c>
      <c r="G90" s="217">
        <f>'[12]СП-1(н.о.)'!G92</f>
        <v>4615.3599999999997</v>
      </c>
      <c r="H90" s="217">
        <f>'[12]СП-1(н.о.)'!H92</f>
        <v>78</v>
      </c>
      <c r="I90" s="217">
        <f>'[12]СП-1(н.о.)'!I92</f>
        <v>15377.6</v>
      </c>
    </row>
    <row r="91" spans="1:9" x14ac:dyDescent="0.2">
      <c r="A91" s="218" t="str">
        <f>'[12]СП-1(н.о.)'!A93</f>
        <v>Приклучни возила</v>
      </c>
      <c r="B91" s="216" t="str">
        <f>'[12]СП-1(н.о.)'!B93</f>
        <v>100107</v>
      </c>
      <c r="C91" s="217">
        <f>'[12]СП-1(н.о.)'!C93</f>
        <v>3074</v>
      </c>
      <c r="D91" s="217">
        <f>'[12]СП-1(н.о.)'!D93</f>
        <v>988.1</v>
      </c>
      <c r="E91" s="217">
        <f>'[12]СП-1(н.о.)'!E93</f>
        <v>1893.56</v>
      </c>
      <c r="F91" s="217">
        <f>'[12]СП-1(н.о.)'!F93</f>
        <v>6</v>
      </c>
      <c r="G91" s="217">
        <f>'[12]СП-1(н.о.)'!G93</f>
        <v>392</v>
      </c>
      <c r="H91" s="217">
        <f>'[12]СП-1(н.о.)'!H93</f>
        <v>12</v>
      </c>
      <c r="I91" s="217">
        <f>'[12]СП-1(н.о.)'!I93</f>
        <v>1190</v>
      </c>
    </row>
    <row r="92" spans="1:9" x14ac:dyDescent="0.2">
      <c r="A92" s="218" t="str">
        <f>'[12]СП-1(н.о.)'!A94</f>
        <v>Работни моторни возила</v>
      </c>
      <c r="B92" s="216" t="str">
        <f>'[12]СП-1(н.о.)'!B94</f>
        <v>100108</v>
      </c>
      <c r="C92" s="217">
        <f>'[12]СП-1(н.о.)'!C94</f>
        <v>484</v>
      </c>
      <c r="D92" s="217">
        <f>'[12]СП-1(н.о.)'!D94</f>
        <v>1877.47</v>
      </c>
      <c r="E92" s="217">
        <f>'[12]СП-1(н.о.)'!E94</f>
        <v>3833.08</v>
      </c>
      <c r="F92" s="217">
        <f>'[12]СП-1(н.о.)'!F94</f>
        <v>28</v>
      </c>
      <c r="G92" s="217">
        <f>'[12]СП-1(н.о.)'!G94</f>
        <v>970.61</v>
      </c>
      <c r="H92" s="217">
        <f>'[12]СП-1(н.о.)'!H94</f>
        <v>32</v>
      </c>
      <c r="I92" s="217">
        <f>'[12]СП-1(н.о.)'!I94</f>
        <v>4007.76</v>
      </c>
    </row>
    <row r="93" spans="1:9" ht="25.5" x14ac:dyDescent="0.2">
      <c r="A93" s="218" t="str">
        <f>'[12]СП-1(н.о.)'!A95</f>
        <v>Возила за време на пробни возења и престој во складишта</v>
      </c>
      <c r="B93" s="216" t="str">
        <f>'[12]СП-1(н.о.)'!B95</f>
        <v>100109</v>
      </c>
      <c r="C93" s="217">
        <f>'[12]СП-1(н.о.)'!C95</f>
        <v>0</v>
      </c>
      <c r="D93" s="217">
        <f>'[12]СП-1(н.о.)'!D95</f>
        <v>0</v>
      </c>
      <c r="E93" s="217">
        <f>'[12]СП-1(н.о.)'!E95</f>
        <v>0</v>
      </c>
      <c r="F93" s="217">
        <f>'[12]СП-1(н.о.)'!F95</f>
        <v>0</v>
      </c>
      <c r="G93" s="217">
        <f>'[12]СП-1(н.о.)'!G95</f>
        <v>0</v>
      </c>
      <c r="H93" s="217">
        <f>'[12]СП-1(н.о.)'!H95</f>
        <v>0</v>
      </c>
      <c r="I93" s="217">
        <f>'[12]СП-1(н.о.)'!I95</f>
        <v>0</v>
      </c>
    </row>
    <row r="94" spans="1:9" ht="25.5" x14ac:dyDescent="0.2">
      <c r="A94" s="218" t="str">
        <f>'[12]СП-1(н.о.)'!A96</f>
        <v>Возила за време на доопремување на сопствени оски (пер акс)</v>
      </c>
      <c r="B94" s="216" t="str">
        <f>'[12]СП-1(н.о.)'!B96</f>
        <v>100110</v>
      </c>
      <c r="C94" s="217">
        <f>'[12]СП-1(н.о.)'!C96</f>
        <v>0</v>
      </c>
      <c r="D94" s="217">
        <f>'[12]СП-1(н.о.)'!D96</f>
        <v>0</v>
      </c>
      <c r="E94" s="217">
        <f>'[12]СП-1(н.о.)'!E96</f>
        <v>0</v>
      </c>
      <c r="F94" s="217">
        <f>'[12]СП-1(н.о.)'!F96</f>
        <v>0</v>
      </c>
      <c r="G94" s="217">
        <f>'[12]СП-1(н.о.)'!G96</f>
        <v>0</v>
      </c>
      <c r="H94" s="217">
        <f>'[12]СП-1(н.о.)'!H96</f>
        <v>0</v>
      </c>
      <c r="I94" s="217">
        <f>'[12]СП-1(н.о.)'!I96</f>
        <v>0</v>
      </c>
    </row>
    <row r="95" spans="1:9" x14ac:dyDescent="0.2">
      <c r="A95" s="218" t="str">
        <f>'[12]СП-1(н.о.)'!A97</f>
        <v>Моторни возила со пробни таблици</v>
      </c>
      <c r="B95" s="216" t="str">
        <f>'[12]СП-1(н.о.)'!B97</f>
        <v>100111</v>
      </c>
      <c r="C95" s="217">
        <f>'[12]СП-1(н.о.)'!C97</f>
        <v>263</v>
      </c>
      <c r="D95" s="217">
        <f>'[12]СП-1(н.о.)'!D97</f>
        <v>71</v>
      </c>
      <c r="E95" s="217">
        <f>'[12]СП-1(н.о.)'!E97</f>
        <v>84</v>
      </c>
      <c r="F95" s="217">
        <f>'[12]СП-1(н.о.)'!F97</f>
        <v>0</v>
      </c>
      <c r="G95" s="217">
        <f>'[12]СП-1(н.о.)'!G97</f>
        <v>0</v>
      </c>
      <c r="H95" s="217">
        <f>'[12]СП-1(н.о.)'!H97</f>
        <v>3</v>
      </c>
      <c r="I95" s="217">
        <f>'[12]СП-1(н.о.)'!I97</f>
        <v>2075</v>
      </c>
    </row>
    <row r="96" spans="1:9" ht="38.25" x14ac:dyDescent="0.2">
      <c r="A96" s="218" t="str">
        <f>'[12]СП-1(н.о.)'!A98</f>
        <v>Возила за време на поправка во автомеханичарски и авторемонтни работилници и во работилници за перење и подмачкување</v>
      </c>
      <c r="B96" s="216" t="str">
        <f>'[12]СП-1(н.о.)'!B98</f>
        <v>100112</v>
      </c>
      <c r="C96" s="217">
        <f>'[12]СП-1(н.о.)'!C98</f>
        <v>0</v>
      </c>
      <c r="D96" s="217">
        <f>'[12]СП-1(н.о.)'!D98</f>
        <v>0</v>
      </c>
      <c r="E96" s="217">
        <f>'[12]СП-1(н.о.)'!E98</f>
        <v>0</v>
      </c>
      <c r="F96" s="217">
        <f>'[12]СП-1(н.о.)'!F98</f>
        <v>0</v>
      </c>
      <c r="G96" s="217">
        <f>'[12]СП-1(н.о.)'!G98</f>
        <v>0</v>
      </c>
      <c r="H96" s="217">
        <f>'[12]СП-1(н.о.)'!H98</f>
        <v>0</v>
      </c>
      <c r="I96" s="217">
        <f>'[12]СП-1(н.о.)'!I98</f>
        <v>0</v>
      </c>
    </row>
    <row r="97" spans="1:9" ht="25.5" x14ac:dyDescent="0.2">
      <c r="A97" s="218" t="str">
        <f>'[12]СП-1(н.о.)'!A99</f>
        <v>Возила со посебни регистарски ознаки кои се во промет на територија на РМ</v>
      </c>
      <c r="B97" s="216" t="str">
        <f>'[12]СП-1(н.о.)'!B99</f>
        <v>100113</v>
      </c>
      <c r="C97" s="217">
        <f>'[12]СП-1(н.о.)'!C99</f>
        <v>20</v>
      </c>
      <c r="D97" s="217">
        <f>'[12]СП-1(н.о.)'!D99</f>
        <v>115</v>
      </c>
      <c r="E97" s="217">
        <f>'[12]СП-1(н.о.)'!E99</f>
        <v>100</v>
      </c>
      <c r="F97" s="217">
        <f>'[12]СП-1(н.о.)'!F99</f>
        <v>0</v>
      </c>
      <c r="G97" s="217">
        <f>'[12]СП-1(н.о.)'!G99</f>
        <v>0</v>
      </c>
      <c r="H97" s="217">
        <f>'[12]СП-1(н.о.)'!H99</f>
        <v>0</v>
      </c>
      <c r="I97" s="217">
        <f>'[12]СП-1(н.о.)'!I99</f>
        <v>0</v>
      </c>
    </row>
    <row r="98" spans="1:9" x14ac:dyDescent="0.2">
      <c r="A98" s="218" t="str">
        <f>'[12]СП-1(н.о.)'!A100</f>
        <v>Зелен картон (ЗК)</v>
      </c>
      <c r="B98" s="216" t="str">
        <f>'[12]СП-1(н.о.)'!B100</f>
        <v>1002</v>
      </c>
      <c r="C98" s="217">
        <f>'[12]СП-1(н.о.)'!C100</f>
        <v>28305</v>
      </c>
      <c r="D98" s="217">
        <f>'[12]СП-1(н.о.)'!D100</f>
        <v>155148</v>
      </c>
      <c r="E98" s="217">
        <f>'[12]СП-1(н.о.)'!E100</f>
        <v>273328</v>
      </c>
      <c r="F98" s="217">
        <f>'[12]СП-1(н.о.)'!F100</f>
        <v>295</v>
      </c>
      <c r="G98" s="217">
        <f>'[12]СП-1(н.о.)'!G100</f>
        <v>64483</v>
      </c>
      <c r="H98" s="217">
        <f>'[12]СП-1(н.о.)'!H100</f>
        <v>964</v>
      </c>
      <c r="I98" s="217">
        <f>'[12]СП-1(н.о.)'!I100</f>
        <v>468588</v>
      </c>
    </row>
    <row r="99" spans="1:9" x14ac:dyDescent="0.2">
      <c r="A99" s="218" t="str">
        <f>'[12]СП-1(н.о.)'!A101</f>
        <v>Патнички автомобили</v>
      </c>
      <c r="B99" s="216" t="str">
        <f>'[12]СП-1(н.о.)'!B101</f>
        <v>100201</v>
      </c>
      <c r="C99" s="217">
        <f>'[12]СП-1(н.о.)'!C101</f>
        <v>23752</v>
      </c>
      <c r="D99" s="217">
        <f>'[12]СП-1(н.о.)'!D101</f>
        <v>106874.13</v>
      </c>
      <c r="E99" s="217">
        <f>'[12]СП-1(н.о.)'!E101</f>
        <v>178809.43</v>
      </c>
      <c r="F99" s="217">
        <f>'[12]СП-1(н.о.)'!F101</f>
        <v>95</v>
      </c>
      <c r="G99" s="217">
        <f>'[12]СП-1(н.о.)'!G101</f>
        <v>21200.75</v>
      </c>
      <c r="H99" s="217">
        <f>'[12]СП-1(н.о.)'!H101</f>
        <v>362</v>
      </c>
      <c r="I99" s="217">
        <f>'[12]СП-1(н.о.)'!I101</f>
        <v>191714.93</v>
      </c>
    </row>
    <row r="100" spans="1:9" x14ac:dyDescent="0.2">
      <c r="A100" s="218" t="str">
        <f>'[12]СП-1(н.о.)'!A102</f>
        <v>Товарни  возила</v>
      </c>
      <c r="B100" s="216" t="str">
        <f>'[12]СП-1(н.о.)'!B102</f>
        <v>100202</v>
      </c>
      <c r="C100" s="217">
        <f>'[12]СП-1(н.о.)'!C102</f>
        <v>2236</v>
      </c>
      <c r="D100" s="217">
        <f>'[12]СП-1(н.о.)'!D102</f>
        <v>35004.07</v>
      </c>
      <c r="E100" s="217">
        <f>'[12]СП-1(н.о.)'!E102</f>
        <v>69144.179999999993</v>
      </c>
      <c r="F100" s="217">
        <f>'[12]СП-1(н.о.)'!F102</f>
        <v>181</v>
      </c>
      <c r="G100" s="217">
        <f>'[12]СП-1(н.о.)'!G102</f>
        <v>38168.980000000003</v>
      </c>
      <c r="H100" s="217">
        <f>'[12]СП-1(н.о.)'!H102</f>
        <v>498</v>
      </c>
      <c r="I100" s="217">
        <f>'[12]СП-1(н.о.)'!I102</f>
        <v>241730.75</v>
      </c>
    </row>
    <row r="101" spans="1:9" x14ac:dyDescent="0.2">
      <c r="A101" s="218" t="str">
        <f>'[12]СП-1(н.о.)'!A103</f>
        <v>Автобуси</v>
      </c>
      <c r="B101" s="216" t="str">
        <f>'[12]СП-1(н.о.)'!B103</f>
        <v>100203</v>
      </c>
      <c r="C101" s="217">
        <f>'[12]СП-1(н.о.)'!C103</f>
        <v>138</v>
      </c>
      <c r="D101" s="217">
        <f>'[12]СП-1(н.о.)'!D103</f>
        <v>2187.9699999999998</v>
      </c>
      <c r="E101" s="217">
        <f>'[12]СП-1(н.о.)'!E103</f>
        <v>4210.04</v>
      </c>
      <c r="F101" s="217">
        <f>'[12]СП-1(н.о.)'!F103</f>
        <v>14</v>
      </c>
      <c r="G101" s="217">
        <f>'[12]СП-1(н.о.)'!G103</f>
        <v>2193.35</v>
      </c>
      <c r="H101" s="217">
        <f>'[12]СП-1(н.о.)'!H103</f>
        <v>61</v>
      </c>
      <c r="I101" s="217">
        <f>'[12]СП-1(н.о.)'!I103</f>
        <v>27572.85</v>
      </c>
    </row>
    <row r="102" spans="1:9" x14ac:dyDescent="0.2">
      <c r="A102" s="218" t="str">
        <f>'[12]СП-1(н.о.)'!A104</f>
        <v>Влечни возила</v>
      </c>
      <c r="B102" s="216" t="str">
        <f>'[12]СП-1(н.о.)'!B104</f>
        <v>100204</v>
      </c>
      <c r="C102" s="217">
        <f>'[12]СП-1(н.о.)'!C104</f>
        <v>4</v>
      </c>
      <c r="D102" s="217">
        <f>'[12]СП-1(н.о.)'!D104</f>
        <v>57.67</v>
      </c>
      <c r="E102" s="217">
        <f>'[12]СП-1(н.о.)'!E104</f>
        <v>95.66</v>
      </c>
      <c r="F102" s="217">
        <f>'[12]СП-1(н.о.)'!F104</f>
        <v>0</v>
      </c>
      <c r="G102" s="217">
        <f>'[12]СП-1(н.о.)'!G104</f>
        <v>0</v>
      </c>
      <c r="H102" s="217">
        <f>'[12]СП-1(н.о.)'!H104</f>
        <v>0</v>
      </c>
      <c r="I102" s="217">
        <f>'[12]СП-1(н.о.)'!I104</f>
        <v>0</v>
      </c>
    </row>
    <row r="103" spans="1:9" x14ac:dyDescent="0.2">
      <c r="A103" s="218" t="str">
        <f>'[12]СП-1(н.о.)'!A105</f>
        <v>Специјални возила</v>
      </c>
      <c r="B103" s="216" t="str">
        <f>'[12]СП-1(н.о.)'!B105</f>
        <v>100205</v>
      </c>
      <c r="C103" s="217">
        <f>'[12]СП-1(н.о.)'!C105</f>
        <v>17</v>
      </c>
      <c r="D103" s="217">
        <f>'[12]СП-1(н.о.)'!D105</f>
        <v>94.61</v>
      </c>
      <c r="E103" s="217">
        <f>'[12]СП-1(н.о.)'!E105</f>
        <v>151.32</v>
      </c>
      <c r="F103" s="217">
        <f>'[12]СП-1(н.о.)'!F105</f>
        <v>0</v>
      </c>
      <c r="G103" s="217">
        <f>'[12]СП-1(н.о.)'!G105</f>
        <v>0</v>
      </c>
      <c r="H103" s="217">
        <f>'[12]СП-1(н.о.)'!H105</f>
        <v>0</v>
      </c>
      <c r="I103" s="217">
        <f>'[12]СП-1(н.о.)'!I105</f>
        <v>0</v>
      </c>
    </row>
    <row r="104" spans="1:9" x14ac:dyDescent="0.2">
      <c r="A104" s="218" t="str">
        <f>'[12]СП-1(н.о.)'!A106</f>
        <v>Моторцикли и скутери</v>
      </c>
      <c r="B104" s="216" t="str">
        <f>'[12]СП-1(н.о.)'!B106</f>
        <v>100206</v>
      </c>
      <c r="C104" s="217">
        <f>'[12]СП-1(н.о.)'!C106</f>
        <v>95</v>
      </c>
      <c r="D104" s="217">
        <f>'[12]СП-1(н.о.)'!D106</f>
        <v>161.75</v>
      </c>
      <c r="E104" s="217">
        <f>'[12]СП-1(н.о.)'!E106</f>
        <v>418.71</v>
      </c>
      <c r="F104" s="217">
        <f>'[12]СП-1(н.о.)'!F106</f>
        <v>0</v>
      </c>
      <c r="G104" s="217">
        <f>'[12]СП-1(н.о.)'!G106</f>
        <v>0</v>
      </c>
      <c r="H104" s="217">
        <f>'[12]СП-1(н.о.)'!H106</f>
        <v>2</v>
      </c>
      <c r="I104" s="217">
        <f>'[12]СП-1(н.о.)'!I106</f>
        <v>349</v>
      </c>
    </row>
    <row r="105" spans="1:9" x14ac:dyDescent="0.2">
      <c r="A105" s="218" t="str">
        <f>'[12]СП-1(н.о.)'!A107</f>
        <v>Приклучни возила</v>
      </c>
      <c r="B105" s="216" t="str">
        <f>'[12]СП-1(н.о.)'!B107</f>
        <v>100207</v>
      </c>
      <c r="C105" s="217">
        <f>'[12]СП-1(н.о.)'!C107</f>
        <v>2057</v>
      </c>
      <c r="D105" s="217">
        <f>'[12]СП-1(н.о.)'!D107</f>
        <v>10732.76</v>
      </c>
      <c r="E105" s="217">
        <f>'[12]СП-1(н.о.)'!E107</f>
        <v>20446.46</v>
      </c>
      <c r="F105" s="217">
        <f>'[12]СП-1(н.о.)'!F107</f>
        <v>5</v>
      </c>
      <c r="G105" s="217">
        <f>'[12]СП-1(н.о.)'!G107</f>
        <v>2919.97</v>
      </c>
      <c r="H105" s="217">
        <f>'[12]СП-1(н.о.)'!H107</f>
        <v>41</v>
      </c>
      <c r="I105" s="217">
        <f>'[12]СП-1(н.о.)'!I107</f>
        <v>7220.65</v>
      </c>
    </row>
    <row r="106" spans="1:9" x14ac:dyDescent="0.2">
      <c r="A106" s="218" t="str">
        <f>'[12]СП-1(н.о.)'!A108</f>
        <v>Работни моторни возила</v>
      </c>
      <c r="B106" s="216" t="str">
        <f>'[12]СП-1(н.о.)'!B108</f>
        <v>100208</v>
      </c>
      <c r="C106" s="217">
        <f>'[12]СП-1(н.о.)'!C108</f>
        <v>6</v>
      </c>
      <c r="D106" s="217">
        <f>'[12]СП-1(н.о.)'!D108</f>
        <v>35.54</v>
      </c>
      <c r="E106" s="217">
        <f>'[12]СП-1(н.о.)'!E108</f>
        <v>52.16</v>
      </c>
      <c r="F106" s="217">
        <f>'[12]СП-1(н.о.)'!F108</f>
        <v>0</v>
      </c>
      <c r="G106" s="217">
        <f>'[12]СП-1(н.о.)'!G108</f>
        <v>0</v>
      </c>
      <c r="H106" s="217">
        <f>'[12]СП-1(н.о.)'!H108</f>
        <v>0</v>
      </c>
      <c r="I106" s="217">
        <f>'[12]СП-1(н.о.)'!I108</f>
        <v>0</v>
      </c>
    </row>
    <row r="107" spans="1:9" x14ac:dyDescent="0.2">
      <c r="A107" s="218" t="str">
        <f>'[12]СП-1(н.о.)'!A109</f>
        <v>Гранично осигурување (ГР)</v>
      </c>
      <c r="B107" s="216" t="str">
        <f>'[12]СП-1(н.о.)'!B109</f>
        <v>1003</v>
      </c>
      <c r="C107" s="217">
        <f>'[12]СП-1(н.о.)'!C109</f>
        <v>2545</v>
      </c>
      <c r="D107" s="217">
        <f>'[12]СП-1(н.о.)'!D109</f>
        <v>9246</v>
      </c>
      <c r="E107" s="217">
        <f>'[12]СП-1(н.о.)'!E109</f>
        <v>2896</v>
      </c>
      <c r="F107" s="217">
        <f>'[12]СП-1(н.о.)'!F109</f>
        <v>5</v>
      </c>
      <c r="G107" s="217">
        <f>'[12]СП-1(н.о.)'!G109</f>
        <v>264</v>
      </c>
      <c r="H107" s="217">
        <f>'[12]СП-1(н.о.)'!H109</f>
        <v>22</v>
      </c>
      <c r="I107" s="217">
        <f>'[12]СП-1(н.о.)'!I109</f>
        <v>10050</v>
      </c>
    </row>
    <row r="108" spans="1:9" x14ac:dyDescent="0.2">
      <c r="A108" s="218" t="str">
        <f>'[12]СП-1(н.о.)'!A110</f>
        <v>Патнички автомобили</v>
      </c>
      <c r="B108" s="216" t="str">
        <f>'[12]СП-1(н.о.)'!B110</f>
        <v>100301</v>
      </c>
      <c r="C108" s="217">
        <f>'[12]СП-1(н.о.)'!C110</f>
        <v>2356</v>
      </c>
      <c r="D108" s="217">
        <f>'[12]СП-1(н.о.)'!D110</f>
        <v>8336.5</v>
      </c>
      <c r="E108" s="217">
        <f>'[12]СП-1(н.о.)'!E110</f>
        <v>2595.89</v>
      </c>
      <c r="F108" s="217">
        <f>'[12]СП-1(н.о.)'!F110</f>
        <v>4</v>
      </c>
      <c r="G108" s="217">
        <f>'[12]СП-1(н.о.)'!G110</f>
        <v>100</v>
      </c>
      <c r="H108" s="217">
        <f>'[12]СП-1(н.о.)'!H110</f>
        <v>22</v>
      </c>
      <c r="I108" s="217">
        <f>'[12]СП-1(н.о.)'!I110</f>
        <v>10050.5</v>
      </c>
    </row>
    <row r="109" spans="1:9" x14ac:dyDescent="0.2">
      <c r="A109" s="218" t="str">
        <f>'[12]СП-1(н.о.)'!A111</f>
        <v>Товарни  возила</v>
      </c>
      <c r="B109" s="216" t="str">
        <f>'[12]СП-1(н.о.)'!B111</f>
        <v>100302</v>
      </c>
      <c r="C109" s="217">
        <f>'[12]СП-1(н.о.)'!C111</f>
        <v>51</v>
      </c>
      <c r="D109" s="217">
        <f>'[12]СП-1(н.о.)'!D111</f>
        <v>673.76</v>
      </c>
      <c r="E109" s="217">
        <f>'[12]СП-1(н.о.)'!E111</f>
        <v>95</v>
      </c>
      <c r="F109" s="217">
        <f>'[12]СП-1(н.о.)'!F111</f>
        <v>1</v>
      </c>
      <c r="G109" s="217">
        <f>'[12]СП-1(н.о.)'!G111</f>
        <v>164</v>
      </c>
      <c r="H109" s="217">
        <f>'[12]СП-1(н.о.)'!H111</f>
        <v>0</v>
      </c>
      <c r="I109" s="217">
        <f>'[12]СП-1(н.о.)'!I111</f>
        <v>0</v>
      </c>
    </row>
    <row r="110" spans="1:9" x14ac:dyDescent="0.2">
      <c r="A110" s="218" t="str">
        <f>'[12]СП-1(н.о.)'!A112</f>
        <v>Автобуси</v>
      </c>
      <c r="B110" s="216" t="str">
        <f>'[12]СП-1(н.о.)'!B112</f>
        <v>100303</v>
      </c>
      <c r="C110" s="217">
        <f>'[12]СП-1(н.о.)'!C112</f>
        <v>5</v>
      </c>
      <c r="D110" s="217">
        <f>'[12]СП-1(н.о.)'!D112</f>
        <v>74</v>
      </c>
      <c r="E110" s="217">
        <f>'[12]СП-1(н.о.)'!E112</f>
        <v>31</v>
      </c>
      <c r="F110" s="217">
        <f>'[12]СП-1(н.о.)'!F112</f>
        <v>0</v>
      </c>
      <c r="G110" s="217">
        <f>'[12]СП-1(н.о.)'!G112</f>
        <v>0</v>
      </c>
      <c r="H110" s="217">
        <f>'[12]СП-1(н.о.)'!H112</f>
        <v>0</v>
      </c>
      <c r="I110" s="217">
        <f>'[12]СП-1(н.о.)'!I112</f>
        <v>0</v>
      </c>
    </row>
    <row r="111" spans="1:9" x14ac:dyDescent="0.2">
      <c r="A111" s="218" t="str">
        <f>'[12]СП-1(н.о.)'!A113</f>
        <v>Влечни возила</v>
      </c>
      <c r="B111" s="216" t="str">
        <f>'[12]СП-1(н.о.)'!B113</f>
        <v>100304</v>
      </c>
      <c r="C111" s="217">
        <f>'[12]СП-1(н.о.)'!C113</f>
        <v>12</v>
      </c>
      <c r="D111" s="217">
        <f>'[12]СП-1(н.о.)'!D113</f>
        <v>12</v>
      </c>
      <c r="E111" s="217">
        <f>'[12]СП-1(н.о.)'!E113</f>
        <v>10</v>
      </c>
      <c r="F111" s="217">
        <f>'[12]СП-1(н.о.)'!F113</f>
        <v>0</v>
      </c>
      <c r="G111" s="217">
        <f>'[12]СП-1(н.о.)'!G113</f>
        <v>0</v>
      </c>
      <c r="H111" s="217">
        <f>'[12]СП-1(н.о.)'!H113</f>
        <v>0</v>
      </c>
      <c r="I111" s="217">
        <f>'[12]СП-1(н.о.)'!I113</f>
        <v>0</v>
      </c>
    </row>
    <row r="112" spans="1:9" x14ac:dyDescent="0.2">
      <c r="A112" s="218" t="str">
        <f>'[12]СП-1(н.о.)'!A114</f>
        <v>Специјални возила</v>
      </c>
      <c r="B112" s="216" t="str">
        <f>'[12]СП-1(н.о.)'!B114</f>
        <v>100305</v>
      </c>
      <c r="C112" s="217">
        <f>'[12]СП-1(н.о.)'!C114</f>
        <v>2</v>
      </c>
      <c r="D112" s="217">
        <f>'[12]СП-1(н.о.)'!D114</f>
        <v>4</v>
      </c>
      <c r="E112" s="217">
        <f>'[12]СП-1(н.о.)'!E114</f>
        <v>2</v>
      </c>
      <c r="F112" s="217">
        <f>'[12]СП-1(н.о.)'!F114</f>
        <v>0</v>
      </c>
      <c r="G112" s="217">
        <f>'[12]СП-1(н.о.)'!G114</f>
        <v>0</v>
      </c>
      <c r="H112" s="217">
        <f>'[12]СП-1(н.о.)'!H114</f>
        <v>0</v>
      </c>
      <c r="I112" s="217">
        <f>'[12]СП-1(н.о.)'!I114</f>
        <v>0</v>
      </c>
    </row>
    <row r="113" spans="1:9" x14ac:dyDescent="0.2">
      <c r="A113" s="218" t="str">
        <f>'[12]СП-1(н.о.)'!A115</f>
        <v>Моторцикли и скутери</v>
      </c>
      <c r="B113" s="216" t="str">
        <f>'[12]СП-1(н.о.)'!B115</f>
        <v>100306</v>
      </c>
      <c r="C113" s="217">
        <f>'[12]СП-1(н.о.)'!C115</f>
        <v>10</v>
      </c>
      <c r="D113" s="217">
        <f>'[12]СП-1(н.о.)'!D115</f>
        <v>37.19</v>
      </c>
      <c r="E113" s="217">
        <f>'[12]СП-1(н.о.)'!E115</f>
        <v>26.77</v>
      </c>
      <c r="F113" s="217">
        <f>'[12]СП-1(н.о.)'!F115</f>
        <v>0</v>
      </c>
      <c r="G113" s="217">
        <f>'[12]СП-1(н.о.)'!G115</f>
        <v>0</v>
      </c>
      <c r="H113" s="217">
        <f>'[12]СП-1(н.о.)'!H115</f>
        <v>0</v>
      </c>
      <c r="I113" s="217">
        <f>'[12]СП-1(н.о.)'!I115</f>
        <v>0</v>
      </c>
    </row>
    <row r="114" spans="1:9" x14ac:dyDescent="0.2">
      <c r="A114" s="218" t="str">
        <f>'[12]СП-1(н.о.)'!A116</f>
        <v>Приклучни возила</v>
      </c>
      <c r="B114" s="216" t="str">
        <f>'[12]СП-1(н.о.)'!B116</f>
        <v>100307</v>
      </c>
      <c r="C114" s="217">
        <f>'[12]СП-1(н.о.)'!C116</f>
        <v>109</v>
      </c>
      <c r="D114" s="217">
        <f>'[12]СП-1(н.о.)'!D116</f>
        <v>108.2</v>
      </c>
      <c r="E114" s="217">
        <f>'[12]СП-1(н.о.)'!E116</f>
        <v>130.09</v>
      </c>
      <c r="F114" s="217">
        <f>'[12]СП-1(н.о.)'!F116</f>
        <v>0</v>
      </c>
      <c r="G114" s="217">
        <f>'[12]СП-1(н.о.)'!G116</f>
        <v>0</v>
      </c>
      <c r="H114" s="217">
        <f>'[12]СП-1(н.о.)'!H116</f>
        <v>0</v>
      </c>
      <c r="I114" s="217">
        <f>'[12]СП-1(н.о.)'!I116</f>
        <v>0</v>
      </c>
    </row>
    <row r="115" spans="1:9" x14ac:dyDescent="0.2">
      <c r="A115" s="218" t="str">
        <f>'[12]СП-1(н.о.)'!A117</f>
        <v>Работни моторни возила</v>
      </c>
      <c r="B115" s="216" t="str">
        <f>'[12]СП-1(н.о.)'!B117</f>
        <v>100308</v>
      </c>
      <c r="C115" s="217">
        <f>'[12]СП-1(н.о.)'!C117</f>
        <v>0</v>
      </c>
      <c r="D115" s="217">
        <f>'[12]СП-1(н.о.)'!D117</f>
        <v>0</v>
      </c>
      <c r="E115" s="217">
        <f>'[12]СП-1(н.о.)'!E117</f>
        <v>5</v>
      </c>
      <c r="F115" s="217">
        <f>'[12]СП-1(н.о.)'!F117</f>
        <v>0</v>
      </c>
      <c r="G115" s="217">
        <f>'[12]СП-1(н.о.)'!G117</f>
        <v>0</v>
      </c>
      <c r="H115" s="217">
        <f>'[12]СП-1(н.о.)'!H117</f>
        <v>0</v>
      </c>
      <c r="I115" s="217">
        <f>'[12]СП-1(н.о.)'!I117</f>
        <v>0</v>
      </c>
    </row>
    <row r="116" spans="1:9" ht="38.25" x14ac:dyDescent="0.2">
      <c r="A116" s="218" t="str">
        <f>'[12]СП-1(н.о.)'!A118</f>
        <v>Доброволно осигурување на сопственици, односно корисници на моторни возила од одговорност за штети на трети лица</v>
      </c>
      <c r="B116" s="216" t="str">
        <f>'[12]СП-1(н.о.)'!B118</f>
        <v>1004</v>
      </c>
      <c r="C116" s="217">
        <f>'[12]СП-1(н.о.)'!C118</f>
        <v>0</v>
      </c>
      <c r="D116" s="217">
        <f>'[12]СП-1(н.о.)'!D118</f>
        <v>0</v>
      </c>
      <c r="E116" s="217">
        <f>'[12]СП-1(н.о.)'!E118</f>
        <v>0</v>
      </c>
      <c r="F116" s="217">
        <f>'[12]СП-1(н.о.)'!F118</f>
        <v>0</v>
      </c>
      <c r="G116" s="217">
        <f>'[12]СП-1(н.о.)'!G118</f>
        <v>0</v>
      </c>
      <c r="H116" s="217">
        <f>'[12]СП-1(н.о.)'!H118</f>
        <v>0</v>
      </c>
      <c r="I116" s="217">
        <f>'[12]СП-1(н.о.)'!I118</f>
        <v>0</v>
      </c>
    </row>
    <row r="117" spans="1:9" ht="25.5" x14ac:dyDescent="0.2">
      <c r="A117" s="218" t="str">
        <f>'[12]СП-1(н.о.)'!A119</f>
        <v>Осигурување од одговорност на возачот за примена роба за превоз во патен сообраќај</v>
      </c>
      <c r="B117" s="216" t="str">
        <f>'[12]СП-1(н.о.)'!B119</f>
        <v>1005</v>
      </c>
      <c r="C117" s="217">
        <f>'[12]СП-1(н.о.)'!C119</f>
        <v>1103</v>
      </c>
      <c r="D117" s="217">
        <f>'[12]СП-1(н.о.)'!D119</f>
        <v>28163.33</v>
      </c>
      <c r="E117" s="217">
        <f>'[12]СП-1(н.о.)'!E119</f>
        <v>47052.17</v>
      </c>
      <c r="F117" s="217">
        <f>'[12]СП-1(н.о.)'!F119</f>
        <v>50</v>
      </c>
      <c r="G117" s="217">
        <f>'[12]СП-1(н.о.)'!G119</f>
        <v>4555.55</v>
      </c>
      <c r="H117" s="217">
        <f>'[12]СП-1(н.о.)'!H119</f>
        <v>118</v>
      </c>
      <c r="I117" s="217">
        <f>'[12]СП-1(н.о.)'!I119</f>
        <v>31796.78</v>
      </c>
    </row>
    <row r="118" spans="1:9" ht="25.5" x14ac:dyDescent="0.2">
      <c r="A118" s="218" t="str">
        <f>'[12]СП-1(н.о.)'!A120</f>
        <v>Останати осигурувања од одговорност од употреба на моторни возила</v>
      </c>
      <c r="B118" s="216" t="str">
        <f>'[12]СП-1(н.о.)'!B120</f>
        <v>1099</v>
      </c>
      <c r="C118" s="217">
        <f>'[12]СП-1(н.о.)'!C120</f>
        <v>0</v>
      </c>
      <c r="D118" s="217">
        <f>'[12]СП-1(н.о.)'!D120</f>
        <v>0</v>
      </c>
      <c r="E118" s="217">
        <f>'[12]СП-1(н.о.)'!E120</f>
        <v>0</v>
      </c>
      <c r="F118" s="217">
        <f>'[12]СП-1(н.о.)'!F120</f>
        <v>0</v>
      </c>
      <c r="G118" s="217">
        <f>'[12]СП-1(н.о.)'!G120</f>
        <v>10</v>
      </c>
      <c r="H118" s="217">
        <f>'[12]СП-1(н.о.)'!H120</f>
        <v>0</v>
      </c>
      <c r="I118" s="217">
        <f>'[12]СП-1(н.о.)'!I120</f>
        <v>0</v>
      </c>
    </row>
    <row r="119" spans="1:9" ht="25.5" x14ac:dyDescent="0.2">
      <c r="A119" s="218" t="str">
        <f>'[12]СП-1(н.о.)'!A121</f>
        <v>КЛАСА 11 - Осигурување од одговорност од употреба на воздухоплови</v>
      </c>
      <c r="B119" s="216" t="str">
        <f>'[12]СП-1(н.о.)'!B121</f>
        <v>11</v>
      </c>
      <c r="C119" s="217">
        <f>'[12]СП-1(н.о.)'!C121</f>
        <v>15</v>
      </c>
      <c r="D119" s="217">
        <f>'[12]СП-1(н.о.)'!D121</f>
        <v>7165</v>
      </c>
      <c r="E119" s="217">
        <f>'[12]СП-1(н.о.)'!E121</f>
        <v>7114</v>
      </c>
      <c r="F119" s="217">
        <f>'[12]СП-1(н.о.)'!F121</f>
        <v>0</v>
      </c>
      <c r="G119" s="217">
        <f>'[12]СП-1(н.о.)'!G121</f>
        <v>247</v>
      </c>
      <c r="H119" s="217">
        <f>'[12]СП-1(н.о.)'!H121</f>
        <v>6</v>
      </c>
      <c r="I119" s="217">
        <f>'[12]СП-1(н.о.)'!I121</f>
        <v>24028</v>
      </c>
    </row>
    <row r="120" spans="1:9" ht="38.25" x14ac:dyDescent="0.2">
      <c r="A120" s="218" t="str">
        <f>'[12]СП-1(н.о.)'!A122</f>
        <v>Задолжително осигурување на сопственици, односно корисници на воздухоплови од одговорност за штети на трети лица</v>
      </c>
      <c r="B120" s="216" t="str">
        <f>'[12]СП-1(н.о.)'!B122</f>
        <v>1101</v>
      </c>
      <c r="C120" s="217">
        <f>'[12]СП-1(н.о.)'!C122</f>
        <v>15</v>
      </c>
      <c r="D120" s="217">
        <f>'[12]СП-1(н.о.)'!D122</f>
        <v>7165</v>
      </c>
      <c r="E120" s="217">
        <f>'[12]СП-1(н.о.)'!E122</f>
        <v>7114</v>
      </c>
      <c r="F120" s="217">
        <f>'[12]СП-1(н.о.)'!F122</f>
        <v>0</v>
      </c>
      <c r="G120" s="217">
        <f>'[12]СП-1(н.о.)'!G122</f>
        <v>247</v>
      </c>
      <c r="H120" s="217">
        <f>'[12]СП-1(н.о.)'!H122</f>
        <v>6</v>
      </c>
      <c r="I120" s="217">
        <f>'[12]СП-1(н.о.)'!I122</f>
        <v>24028</v>
      </c>
    </row>
    <row r="121" spans="1:9" ht="38.25" x14ac:dyDescent="0.2">
      <c r="A121" s="218" t="str">
        <f>'[12]СП-1(н.о.)'!A123</f>
        <v>Осигурување од одговорност на сопственикот, односно корисникот на воздухоплови за стока примена за превоз</v>
      </c>
      <c r="B121" s="216" t="str">
        <f>'[12]СП-1(н.о.)'!B123</f>
        <v>1102</v>
      </c>
      <c r="C121" s="217">
        <f>'[12]СП-1(н.о.)'!C123</f>
        <v>0</v>
      </c>
      <c r="D121" s="217">
        <f>'[12]СП-1(н.о.)'!D123</f>
        <v>0</v>
      </c>
      <c r="E121" s="217">
        <f>'[12]СП-1(н.о.)'!E123</f>
        <v>0</v>
      </c>
      <c r="F121" s="217">
        <f>'[12]СП-1(н.о.)'!F123</f>
        <v>0</v>
      </c>
      <c r="G121" s="217">
        <f>'[12]СП-1(н.о.)'!G123</f>
        <v>0</v>
      </c>
      <c r="H121" s="217">
        <f>'[12]СП-1(н.о.)'!H123</f>
        <v>0</v>
      </c>
      <c r="I121" s="217">
        <f>'[12]СП-1(н.о.)'!I123</f>
        <v>0</v>
      </c>
    </row>
    <row r="122" spans="1:9" ht="25.5" x14ac:dyDescent="0.2">
      <c r="A122" s="218" t="str">
        <f>'[12]СП-1(н.о.)'!A124</f>
        <v>Останати осигурувања од одговорност од употреба на воздухоплови</v>
      </c>
      <c r="B122" s="216" t="str">
        <f>'[12]СП-1(н.о.)'!B124</f>
        <v>1199</v>
      </c>
      <c r="C122" s="217">
        <f>'[12]СП-1(н.о.)'!C124</f>
        <v>0</v>
      </c>
      <c r="D122" s="217">
        <f>'[12]СП-1(н.о.)'!D124</f>
        <v>0</v>
      </c>
      <c r="E122" s="217">
        <f>'[12]СП-1(н.о.)'!E124</f>
        <v>0</v>
      </c>
      <c r="F122" s="217">
        <f>'[12]СП-1(н.о.)'!F124</f>
        <v>0</v>
      </c>
      <c r="G122" s="217">
        <f>'[12]СП-1(н.о.)'!G124</f>
        <v>0</v>
      </c>
      <c r="H122" s="217">
        <f>'[12]СП-1(н.о.)'!H124</f>
        <v>0</v>
      </c>
      <c r="I122" s="217">
        <f>'[12]СП-1(н.о.)'!I124</f>
        <v>0</v>
      </c>
    </row>
    <row r="123" spans="1:9" ht="25.5" x14ac:dyDescent="0.2">
      <c r="A123" s="218" t="str">
        <f>'[12]СП-1(н.о.)'!A125</f>
        <v>КЛАСА 12 - Осигурување од одговорност од употреба на пловни објекти</v>
      </c>
      <c r="B123" s="216" t="str">
        <f>'[12]СП-1(н.о.)'!B125</f>
        <v>12</v>
      </c>
      <c r="C123" s="217">
        <f>'[12]СП-1(н.о.)'!C125</f>
        <v>48</v>
      </c>
      <c r="D123" s="217">
        <f>'[12]СП-1(н.о.)'!D125</f>
        <v>158</v>
      </c>
      <c r="E123" s="217">
        <f>'[12]СП-1(н.о.)'!E125</f>
        <v>961</v>
      </c>
      <c r="F123" s="217">
        <f>'[12]СП-1(н.о.)'!F125</f>
        <v>0</v>
      </c>
      <c r="G123" s="217">
        <f>'[12]СП-1(н.о.)'!G125</f>
        <v>0</v>
      </c>
      <c r="H123" s="217">
        <f>'[12]СП-1(н.о.)'!H125</f>
        <v>0</v>
      </c>
      <c r="I123" s="217">
        <f>'[12]СП-1(н.о.)'!I125</f>
        <v>0</v>
      </c>
    </row>
    <row r="124" spans="1:9" ht="38.25" x14ac:dyDescent="0.2">
      <c r="A124" s="218" t="str">
        <f>'[12]СП-1(н.о.)'!A126</f>
        <v>Задолжително осигурување на сопственици односно корисници на пловни објекти од одговорност за штети на трети лица</v>
      </c>
      <c r="B124" s="216" t="str">
        <f>'[12]СП-1(н.о.)'!B126</f>
        <v>1201</v>
      </c>
      <c r="C124" s="217">
        <f>'[12]СП-1(н.о.)'!C126</f>
        <v>48</v>
      </c>
      <c r="D124" s="217">
        <f>'[12]СП-1(н.о.)'!D126</f>
        <v>158.43</v>
      </c>
      <c r="E124" s="217">
        <f>'[12]СП-1(н.о.)'!E126</f>
        <v>960.9</v>
      </c>
      <c r="F124" s="217">
        <f>'[12]СП-1(н.о.)'!F126</f>
        <v>0</v>
      </c>
      <c r="G124" s="217">
        <f>'[12]СП-1(н.о.)'!G126</f>
        <v>0</v>
      </c>
      <c r="H124" s="217">
        <f>'[12]СП-1(н.о.)'!H126</f>
        <v>0</v>
      </c>
      <c r="I124" s="217">
        <f>'[12]СП-1(н.о.)'!I126</f>
        <v>0</v>
      </c>
    </row>
    <row r="125" spans="1:9" ht="38.25" x14ac:dyDescent="0.2">
      <c r="A125" s="218" t="str">
        <f>'[12]СП-1(н.о.)'!A127</f>
        <v>Осигурување од одговорност на сопственикот, односно корисникот на пловни објекти за стока примена за превоз</v>
      </c>
      <c r="B125" s="216" t="str">
        <f>'[12]СП-1(н.о.)'!B127</f>
        <v>1202</v>
      </c>
      <c r="C125" s="217">
        <f>'[12]СП-1(н.о.)'!C127</f>
        <v>0</v>
      </c>
      <c r="D125" s="217">
        <f>'[12]СП-1(н.о.)'!D127</f>
        <v>0</v>
      </c>
      <c r="E125" s="217">
        <f>'[12]СП-1(н.о.)'!E127</f>
        <v>0</v>
      </c>
      <c r="F125" s="217">
        <f>'[12]СП-1(н.о.)'!F127</f>
        <v>0</v>
      </c>
      <c r="G125" s="217">
        <f>'[12]СП-1(н.о.)'!G127</f>
        <v>0</v>
      </c>
      <c r="H125" s="217">
        <f>'[12]СП-1(н.о.)'!H127</f>
        <v>0</v>
      </c>
      <c r="I125" s="217">
        <f>'[12]СП-1(н.о.)'!I127</f>
        <v>0</v>
      </c>
    </row>
    <row r="126" spans="1:9" ht="25.5" x14ac:dyDescent="0.2">
      <c r="A126" s="218" t="str">
        <f>'[12]СП-1(н.о.)'!A128</f>
        <v>Останати осигурувања од одговорност од употреба на пловни објекти</v>
      </c>
      <c r="B126" s="216" t="str">
        <f>'[12]СП-1(н.о.)'!B128</f>
        <v>1299</v>
      </c>
      <c r="C126" s="217">
        <f>'[12]СП-1(н.о.)'!C128</f>
        <v>0</v>
      </c>
      <c r="D126" s="217">
        <f>'[12]СП-1(н.о.)'!D128</f>
        <v>0</v>
      </c>
      <c r="E126" s="217">
        <f>'[12]СП-1(н.о.)'!E128</f>
        <v>0</v>
      </c>
      <c r="F126" s="217">
        <f>'[12]СП-1(н.о.)'!F128</f>
        <v>0</v>
      </c>
      <c r="G126" s="217">
        <f>'[12]СП-1(н.о.)'!G128</f>
        <v>0</v>
      </c>
      <c r="H126" s="217">
        <f>'[12]СП-1(н.о.)'!H128</f>
        <v>0</v>
      </c>
      <c r="I126" s="217">
        <f>'[12]СП-1(н.о.)'!I128</f>
        <v>0</v>
      </c>
    </row>
    <row r="127" spans="1:9" x14ac:dyDescent="0.2">
      <c r="A127" s="218" t="str">
        <f>'[12]СП-1(н.о.)'!A129</f>
        <v>КЛАСА 13 - Општо осигурување од одговорност</v>
      </c>
      <c r="B127" s="216" t="str">
        <f>'[12]СП-1(н.о.)'!B129</f>
        <v>13</v>
      </c>
      <c r="C127" s="217">
        <f>'[12]СП-1(н.о.)'!C129</f>
        <v>13307</v>
      </c>
      <c r="D127" s="217">
        <f>'[12]СП-1(н.о.)'!D129</f>
        <v>76732</v>
      </c>
      <c r="E127" s="217">
        <f>'[12]СП-1(н.о.)'!E129</f>
        <v>112521</v>
      </c>
      <c r="F127" s="217">
        <f>'[12]СП-1(н.о.)'!F129</f>
        <v>84</v>
      </c>
      <c r="G127" s="217">
        <f>'[12]СП-1(н.о.)'!G129</f>
        <v>3151</v>
      </c>
      <c r="H127" s="217">
        <f>'[12]СП-1(н.о.)'!H129</f>
        <v>156</v>
      </c>
      <c r="I127" s="217">
        <f>'[12]СП-1(н.о.)'!I129</f>
        <v>35417</v>
      </c>
    </row>
    <row r="128" spans="1:9" ht="25.5" x14ac:dyDescent="0.2">
      <c r="A128" s="218" t="str">
        <f>'[12]СП-1(н.о.)'!A130</f>
        <v>Осигурување од одговорност на изведувачи на градежни и монтажни работи</v>
      </c>
      <c r="B128" s="216" t="str">
        <f>'[12]СП-1(н.о.)'!B130</f>
        <v>1301</v>
      </c>
      <c r="C128" s="217">
        <f>'[12]СП-1(н.о.)'!C130</f>
        <v>40</v>
      </c>
      <c r="D128" s="217">
        <f>'[12]СП-1(н.о.)'!D130</f>
        <v>598.97</v>
      </c>
      <c r="E128" s="217">
        <f>'[12]СП-1(н.о.)'!E130</f>
        <v>1578.62</v>
      </c>
      <c r="F128" s="217">
        <f>'[12]СП-1(н.о.)'!F130</f>
        <v>0</v>
      </c>
      <c r="G128" s="217">
        <f>'[12]СП-1(н.о.)'!G130</f>
        <v>0</v>
      </c>
      <c r="H128" s="217">
        <f>'[12]СП-1(н.о.)'!H130</f>
        <v>6</v>
      </c>
      <c r="I128" s="217">
        <f>'[12]СП-1(н.о.)'!I130</f>
        <v>780</v>
      </c>
    </row>
    <row r="129" spans="1:9" x14ac:dyDescent="0.2">
      <c r="A129" s="218" t="str">
        <f>'[12]СП-1(н.о.)'!A131</f>
        <v>Осигурување од одговорност на домаќинства</v>
      </c>
      <c r="B129" s="216" t="str">
        <f>'[12]СП-1(н.о.)'!B131</f>
        <v>1302</v>
      </c>
      <c r="C129" s="217">
        <f>'[12]СП-1(н.о.)'!C131</f>
        <v>10269</v>
      </c>
      <c r="D129" s="217">
        <f>'[12]СП-1(н.о.)'!D131</f>
        <v>2764.39</v>
      </c>
      <c r="E129" s="217">
        <f>'[12]СП-1(н.о.)'!E131</f>
        <v>5257.47</v>
      </c>
      <c r="F129" s="217">
        <f>'[12]СП-1(н.о.)'!F131</f>
        <v>29</v>
      </c>
      <c r="G129" s="217">
        <f>'[12]СП-1(н.о.)'!G131</f>
        <v>415.6</v>
      </c>
      <c r="H129" s="217">
        <f>'[12]СП-1(н.о.)'!H131</f>
        <v>21</v>
      </c>
      <c r="I129" s="217">
        <f>'[12]СП-1(н.о.)'!I131</f>
        <v>292</v>
      </c>
    </row>
    <row r="130" spans="1:9" x14ac:dyDescent="0.2">
      <c r="A130" s="218" t="str">
        <f>'[12]СП-1(н.о.)'!A132</f>
        <v>Осигурување од одговорност во филмска индустрија</v>
      </c>
      <c r="B130" s="216" t="str">
        <f>'[12]СП-1(н.о.)'!B132</f>
        <v>1303</v>
      </c>
      <c r="C130" s="217">
        <f>'[12]СП-1(н.о.)'!C132</f>
        <v>0</v>
      </c>
      <c r="D130" s="217">
        <f>'[12]СП-1(н.о.)'!D132</f>
        <v>0</v>
      </c>
      <c r="E130" s="217">
        <f>'[12]СП-1(н.о.)'!E132</f>
        <v>0</v>
      </c>
      <c r="F130" s="217">
        <f>'[12]СП-1(н.о.)'!F132</f>
        <v>0</v>
      </c>
      <c r="G130" s="217">
        <f>'[12]СП-1(н.о.)'!G132</f>
        <v>0</v>
      </c>
      <c r="H130" s="217">
        <f>'[12]СП-1(н.о.)'!H132</f>
        <v>0</v>
      </c>
      <c r="I130" s="217">
        <f>'[12]СП-1(н.о.)'!I132</f>
        <v>0</v>
      </c>
    </row>
    <row r="131" spans="1:9" ht="25.5" x14ac:dyDescent="0.2">
      <c r="A131" s="218" t="str">
        <f>'[12]СП-1(н.о.)'!A133</f>
        <v>Осигурување од одговорност во железничкиот сообраќај</v>
      </c>
      <c r="B131" s="216" t="str">
        <f>'[12]СП-1(н.о.)'!B133</f>
        <v>1304</v>
      </c>
      <c r="C131" s="217">
        <f>'[12]СП-1(н.о.)'!C133</f>
        <v>0</v>
      </c>
      <c r="D131" s="217">
        <f>'[12]СП-1(н.о.)'!D133</f>
        <v>0</v>
      </c>
      <c r="E131" s="217">
        <f>'[12]СП-1(н.о.)'!E133</f>
        <v>0</v>
      </c>
      <c r="F131" s="217">
        <f>'[12]СП-1(н.о.)'!F133</f>
        <v>0</v>
      </c>
      <c r="G131" s="217">
        <f>'[12]СП-1(н.о.)'!G133</f>
        <v>0</v>
      </c>
      <c r="H131" s="217">
        <f>'[12]СП-1(н.о.)'!H133</f>
        <v>0</v>
      </c>
      <c r="I131" s="217">
        <f>'[12]СП-1(н.о.)'!I133</f>
        <v>0</v>
      </c>
    </row>
    <row r="132" spans="1:9" ht="25.5" x14ac:dyDescent="0.2">
      <c r="A132" s="218" t="str">
        <f>'[12]СП-1(н.о.)'!A134</f>
        <v>Осигурување од одговорност на произведувачи, продавачи и добавувачи</v>
      </c>
      <c r="B132" s="216" t="str">
        <f>'[12]СП-1(н.о.)'!B134</f>
        <v>1305</v>
      </c>
      <c r="C132" s="217">
        <f>'[12]СП-1(н.о.)'!C134</f>
        <v>40</v>
      </c>
      <c r="D132" s="217">
        <f>'[12]СП-1(н.о.)'!D134</f>
        <v>1486</v>
      </c>
      <c r="E132" s="217">
        <f>'[12]СП-1(н.о.)'!E134</f>
        <v>3319</v>
      </c>
      <c r="F132" s="217">
        <f>'[12]СП-1(н.о.)'!F134</f>
        <v>0</v>
      </c>
      <c r="G132" s="217">
        <f>'[12]СП-1(н.о.)'!G134</f>
        <v>0</v>
      </c>
      <c r="H132" s="217">
        <f>'[12]СП-1(н.о.)'!H134</f>
        <v>0</v>
      </c>
      <c r="I132" s="217">
        <f>'[12]СП-1(н.о.)'!I134</f>
        <v>0</v>
      </c>
    </row>
    <row r="133" spans="1:9" x14ac:dyDescent="0.2">
      <c r="A133" s="218" t="str">
        <f>'[12]СП-1(н.о.)'!A135</f>
        <v>Останати осигурувања од општа одговорност</v>
      </c>
      <c r="B133" s="216" t="str">
        <f>'[12]СП-1(н.о.)'!B135</f>
        <v>1306</v>
      </c>
      <c r="C133" s="217">
        <f>'[12]СП-1(н.о.)'!C135</f>
        <v>559</v>
      </c>
      <c r="D133" s="217">
        <f>'[12]СП-1(н.о.)'!D135</f>
        <v>45247.88</v>
      </c>
      <c r="E133" s="217">
        <f>'[12]СП-1(н.о.)'!E135</f>
        <v>60208.800000000003</v>
      </c>
      <c r="F133" s="217">
        <f>'[12]СП-1(н.о.)'!F135</f>
        <v>36</v>
      </c>
      <c r="G133" s="217">
        <f>'[12]СП-1(н.о.)'!G135</f>
        <v>1643.19</v>
      </c>
      <c r="H133" s="217">
        <f>'[12]СП-1(н.о.)'!H135</f>
        <v>78</v>
      </c>
      <c r="I133" s="217">
        <f>'[12]СП-1(н.о.)'!I135</f>
        <v>12376.02</v>
      </c>
    </row>
    <row r="134" spans="1:9" x14ac:dyDescent="0.2">
      <c r="A134" s="218" t="str">
        <f>'[12]СП-1(н.о.)'!A136</f>
        <v>Осигурување од одговорност на проектанти</v>
      </c>
      <c r="B134" s="216" t="str">
        <f>'[12]СП-1(н.о.)'!B136</f>
        <v>1307</v>
      </c>
      <c r="C134" s="217">
        <f>'[12]СП-1(н.о.)'!C136</f>
        <v>93</v>
      </c>
      <c r="D134" s="217">
        <f>'[12]СП-1(н.о.)'!D136</f>
        <v>676.83</v>
      </c>
      <c r="E134" s="217">
        <f>'[12]СП-1(н.о.)'!E136</f>
        <v>1119.9000000000001</v>
      </c>
      <c r="F134" s="217">
        <f>'[12]СП-1(н.о.)'!F136</f>
        <v>0</v>
      </c>
      <c r="G134" s="217">
        <f>'[12]СП-1(н.о.)'!G136</f>
        <v>0</v>
      </c>
      <c r="H134" s="217">
        <f>'[12]СП-1(н.о.)'!H136</f>
        <v>0</v>
      </c>
      <c r="I134" s="217">
        <f>'[12]СП-1(н.о.)'!I136</f>
        <v>0</v>
      </c>
    </row>
    <row r="135" spans="1:9" x14ac:dyDescent="0.2">
      <c r="A135" s="218" t="str">
        <f>'[12]СП-1(н.о.)'!A137</f>
        <v>Осигурување од одговорност на адвокати</v>
      </c>
      <c r="B135" s="216" t="str">
        <f>'[12]СП-1(н.о.)'!B137</f>
        <v>1308</v>
      </c>
      <c r="C135" s="217">
        <f>'[12]СП-1(н.о.)'!C137</f>
        <v>296</v>
      </c>
      <c r="D135" s="217">
        <f>'[12]СП-1(н.о.)'!D137</f>
        <v>1386.96</v>
      </c>
      <c r="E135" s="217">
        <f>'[12]СП-1(н.о.)'!E137</f>
        <v>2680.49</v>
      </c>
      <c r="F135" s="217">
        <f>'[12]СП-1(н.о.)'!F137</f>
        <v>0</v>
      </c>
      <c r="G135" s="217">
        <f>'[12]СП-1(н.о.)'!G137</f>
        <v>0</v>
      </c>
      <c r="H135" s="217">
        <f>'[12]СП-1(н.о.)'!H137</f>
        <v>1</v>
      </c>
      <c r="I135" s="217">
        <f>'[12]СП-1(н.о.)'!I137</f>
        <v>200</v>
      </c>
    </row>
    <row r="136" spans="1:9" x14ac:dyDescent="0.2">
      <c r="A136" s="218" t="str">
        <f>'[12]СП-1(н.о.)'!A138</f>
        <v>Осигурување од одговорност на нотари</v>
      </c>
      <c r="B136" s="216" t="str">
        <f>'[12]СП-1(н.о.)'!B138</f>
        <v>1309</v>
      </c>
      <c r="C136" s="217">
        <f>'[12]СП-1(н.о.)'!C138</f>
        <v>124</v>
      </c>
      <c r="D136" s="217">
        <f>'[12]СП-1(н.о.)'!D138</f>
        <v>1511.2</v>
      </c>
      <c r="E136" s="217">
        <f>'[12]СП-1(н.о.)'!E138</f>
        <v>1854.23</v>
      </c>
      <c r="F136" s="217">
        <f>'[12]СП-1(н.о.)'!F138</f>
        <v>0</v>
      </c>
      <c r="G136" s="217">
        <f>'[12]СП-1(н.о.)'!G138</f>
        <v>0</v>
      </c>
      <c r="H136" s="217">
        <f>'[12]СП-1(н.о.)'!H138</f>
        <v>0</v>
      </c>
      <c r="I136" s="217">
        <f>'[12]СП-1(н.о.)'!I138</f>
        <v>0</v>
      </c>
    </row>
    <row r="137" spans="1:9" x14ac:dyDescent="0.2">
      <c r="A137" s="218" t="str">
        <f>'[12]СП-1(н.о.)'!A139</f>
        <v>Осигурување од одговорност на друштва за ревизија</v>
      </c>
      <c r="B137" s="216" t="str">
        <f>'[12]СП-1(н.о.)'!B139</f>
        <v>1310</v>
      </c>
      <c r="C137" s="217">
        <f>'[12]СП-1(н.о.)'!C139</f>
        <v>55</v>
      </c>
      <c r="D137" s="217">
        <f>'[12]СП-1(н.о.)'!D139</f>
        <v>852.8</v>
      </c>
      <c r="E137" s="217">
        <f>'[12]СП-1(н.о.)'!E139</f>
        <v>1025.75</v>
      </c>
      <c r="F137" s="217">
        <f>'[12]СП-1(н.о.)'!F139</f>
        <v>0</v>
      </c>
      <c r="G137" s="217">
        <f>'[12]СП-1(н.о.)'!G139</f>
        <v>0</v>
      </c>
      <c r="H137" s="217">
        <f>'[12]СП-1(н.о.)'!H139</f>
        <v>0</v>
      </c>
      <c r="I137" s="217">
        <f>'[12]СП-1(н.о.)'!I139</f>
        <v>0</v>
      </c>
    </row>
    <row r="138" spans="1:9" ht="38.25" x14ac:dyDescent="0.2">
      <c r="A138" s="218" t="str">
        <f>'[12]СП-1(н.о.)'!A140</f>
        <v>Осигурување од одговорност на осигурително брокерски друштва и друштва за застапување во осигурувањето</v>
      </c>
      <c r="B138" s="216" t="str">
        <f>'[12]СП-1(н.о.)'!B140</f>
        <v>1311</v>
      </c>
      <c r="C138" s="217">
        <f>'[12]СП-1(н.о.)'!C140</f>
        <v>12</v>
      </c>
      <c r="D138" s="217">
        <f>'[12]СП-1(н.о.)'!D140</f>
        <v>538</v>
      </c>
      <c r="E138" s="217">
        <f>'[12]СП-1(н.о.)'!E140</f>
        <v>1004</v>
      </c>
      <c r="F138" s="217">
        <f>'[12]СП-1(н.о.)'!F140</f>
        <v>0</v>
      </c>
      <c r="G138" s="217">
        <f>'[12]СП-1(н.о.)'!G140</f>
        <v>0</v>
      </c>
      <c r="H138" s="217">
        <f>'[12]СП-1(н.о.)'!H140</f>
        <v>0</v>
      </c>
      <c r="I138" s="217">
        <f>'[12]СП-1(н.о.)'!I140</f>
        <v>0</v>
      </c>
    </row>
    <row r="139" spans="1:9" x14ac:dyDescent="0.2">
      <c r="A139" s="218" t="str">
        <f>'[12]СП-1(н.о.)'!A141</f>
        <v>Осигурување од одговорност на стечајни управители</v>
      </c>
      <c r="B139" s="216" t="str">
        <f>'[12]СП-1(н.о.)'!B141</f>
        <v>1312</v>
      </c>
      <c r="C139" s="217">
        <f>'[12]СП-1(н.о.)'!C141</f>
        <v>53</v>
      </c>
      <c r="D139" s="217">
        <f>'[12]СП-1(н.о.)'!D141</f>
        <v>413.83</v>
      </c>
      <c r="E139" s="217">
        <f>'[12]СП-1(н.о.)'!E141</f>
        <v>755.57</v>
      </c>
      <c r="F139" s="217">
        <f>'[12]СП-1(н.о.)'!F141</f>
        <v>0</v>
      </c>
      <c r="G139" s="217">
        <f>'[12]СП-1(н.о.)'!G141</f>
        <v>0</v>
      </c>
      <c r="H139" s="217">
        <f>'[12]СП-1(н.о.)'!H141</f>
        <v>0</v>
      </c>
      <c r="I139" s="217">
        <f>'[12]СП-1(н.о.)'!I141</f>
        <v>0</v>
      </c>
    </row>
    <row r="140" spans="1:9" ht="25.5" x14ac:dyDescent="0.2">
      <c r="A140" s="218" t="str">
        <f>'[12]СП-1(н.о.)'!A142</f>
        <v>Осигурување од одговорност на шпедитери во домашен превоз</v>
      </c>
      <c r="B140" s="216" t="str">
        <f>'[12]СП-1(н.о.)'!B142</f>
        <v>1313</v>
      </c>
      <c r="C140" s="217">
        <f>'[12]СП-1(н.о.)'!C142</f>
        <v>0</v>
      </c>
      <c r="D140" s="217">
        <f>'[12]СП-1(н.о.)'!D142</f>
        <v>0</v>
      </c>
      <c r="E140" s="217">
        <f>'[12]СП-1(н.о.)'!E142</f>
        <v>42.42</v>
      </c>
      <c r="F140" s="217">
        <f>'[12]СП-1(н.о.)'!F142</f>
        <v>0</v>
      </c>
      <c r="G140" s="217">
        <f>'[12]СП-1(н.о.)'!G142</f>
        <v>0</v>
      </c>
      <c r="H140" s="217">
        <f>'[12]СП-1(н.о.)'!H142</f>
        <v>0</v>
      </c>
      <c r="I140" s="217">
        <f>'[12]СП-1(н.о.)'!I142</f>
        <v>0</v>
      </c>
    </row>
    <row r="141" spans="1:9" ht="25.5" x14ac:dyDescent="0.2">
      <c r="A141" s="218" t="str">
        <f>'[12]СП-1(н.о.)'!A143</f>
        <v>Осигурување од одговорност на шпедитери во меѓународен превоз</v>
      </c>
      <c r="B141" s="216" t="str">
        <f>'[12]СП-1(н.о.)'!B143</f>
        <v>1314</v>
      </c>
      <c r="C141" s="217">
        <f>'[12]СП-1(н.о.)'!C143</f>
        <v>4</v>
      </c>
      <c r="D141" s="217">
        <f>'[12]СП-1(н.о.)'!D143</f>
        <v>495</v>
      </c>
      <c r="E141" s="217">
        <f>'[12]СП-1(н.о.)'!E143</f>
        <v>377</v>
      </c>
      <c r="F141" s="217">
        <f>'[12]СП-1(н.о.)'!F143</f>
        <v>0</v>
      </c>
      <c r="G141" s="217">
        <f>'[12]СП-1(н.о.)'!G143</f>
        <v>0</v>
      </c>
      <c r="H141" s="217">
        <f>'[12]СП-1(н.о.)'!H143</f>
        <v>0</v>
      </c>
      <c r="I141" s="217">
        <f>'[12]СП-1(н.о.)'!I143</f>
        <v>0</v>
      </c>
    </row>
    <row r="142" spans="1:9" ht="25.5" x14ac:dyDescent="0.2">
      <c r="A142" s="218" t="str">
        <f>'[12]СП-1(н.о.)'!A144</f>
        <v>Осигурување од одговорност на издавачи на сертификати</v>
      </c>
      <c r="B142" s="216" t="str">
        <f>'[12]СП-1(н.о.)'!B144</f>
        <v>1315</v>
      </c>
      <c r="C142" s="217">
        <f>'[12]СП-1(н.о.)'!C144</f>
        <v>0</v>
      </c>
      <c r="D142" s="217">
        <f>'[12]СП-1(н.о.)'!D144</f>
        <v>0</v>
      </c>
      <c r="E142" s="217">
        <f>'[12]СП-1(н.о.)'!E144</f>
        <v>0</v>
      </c>
      <c r="F142" s="217">
        <f>'[12]СП-1(н.о.)'!F144</f>
        <v>0</v>
      </c>
      <c r="G142" s="217">
        <f>'[12]СП-1(н.о.)'!G144</f>
        <v>0</v>
      </c>
      <c r="H142" s="217">
        <f>'[12]СП-1(н.о.)'!H144</f>
        <v>0</v>
      </c>
      <c r="I142" s="217">
        <f>'[12]СП-1(н.о.)'!I144</f>
        <v>0</v>
      </c>
    </row>
    <row r="143" spans="1:9" ht="25.5" x14ac:dyDescent="0.2">
      <c r="A143" s="218" t="str">
        <f>'[12]СП-1(н.о.)'!A145</f>
        <v>Осигурување од одговорност за извршување на дејноста управување со недвижности</v>
      </c>
      <c r="B143" s="216" t="str">
        <f>'[12]СП-1(н.о.)'!B145</f>
        <v>1316</v>
      </c>
      <c r="C143" s="217">
        <f>'[12]СП-1(н.о.)'!C145</f>
        <v>0</v>
      </c>
      <c r="D143" s="217">
        <f>'[12]СП-1(н.о.)'!D145</f>
        <v>0</v>
      </c>
      <c r="E143" s="217">
        <f>'[12]СП-1(н.о.)'!E145</f>
        <v>0</v>
      </c>
      <c r="F143" s="217">
        <f>'[12]СП-1(н.о.)'!F145</f>
        <v>0</v>
      </c>
      <c r="G143" s="217">
        <f>'[12]СП-1(н.о.)'!G145</f>
        <v>0</v>
      </c>
      <c r="H143" s="217">
        <f>'[12]СП-1(н.о.)'!H145</f>
        <v>0</v>
      </c>
      <c r="I143" s="217">
        <f>'[12]СП-1(н.о.)'!I145</f>
        <v>0</v>
      </c>
    </row>
    <row r="144" spans="1:9" ht="25.5" x14ac:dyDescent="0.2">
      <c r="A144" s="218" t="str">
        <f>'[12]СП-1(н.о.)'!A146</f>
        <v>Осигурување од одговорност за извршување на лекарска, стоматолошка и фармацевтска дејност</v>
      </c>
      <c r="B144" s="216" t="str">
        <f>'[12]СП-1(н.о.)'!B146</f>
        <v>1317</v>
      </c>
      <c r="C144" s="217">
        <f>'[12]СП-1(н.о.)'!C146</f>
        <v>517</v>
      </c>
      <c r="D144" s="217">
        <f>'[12]СП-1(н.о.)'!D146</f>
        <v>1961.8</v>
      </c>
      <c r="E144" s="217">
        <f>'[12]СП-1(н.о.)'!E146</f>
        <v>4921.63</v>
      </c>
      <c r="F144" s="217">
        <f>'[12]СП-1(н.о.)'!F146</f>
        <v>0</v>
      </c>
      <c r="G144" s="217">
        <f>'[12]СП-1(н.о.)'!G146</f>
        <v>0</v>
      </c>
      <c r="H144" s="217">
        <f>'[12]СП-1(н.о.)'!H146</f>
        <v>10</v>
      </c>
      <c r="I144" s="217">
        <f>'[12]СП-1(н.о.)'!I146</f>
        <v>9842</v>
      </c>
    </row>
    <row r="145" spans="1:9" ht="25.5" x14ac:dyDescent="0.2">
      <c r="A145" s="218" t="str">
        <f>'[12]СП-1(н.о.)'!A147</f>
        <v>Осигурување од одговорност за вршење туристичка дејност</v>
      </c>
      <c r="B145" s="216" t="str">
        <f>'[12]СП-1(н.о.)'!B147</f>
        <v>1318</v>
      </c>
      <c r="C145" s="217">
        <f>'[12]СП-1(н.о.)'!C147</f>
        <v>33</v>
      </c>
      <c r="D145" s="217">
        <f>'[12]СП-1(н.о.)'!D147</f>
        <v>698.71</v>
      </c>
      <c r="E145" s="217">
        <f>'[12]СП-1(н.о.)'!E147</f>
        <v>1401.25</v>
      </c>
      <c r="F145" s="217">
        <f>'[12]СП-1(н.о.)'!F147</f>
        <v>1</v>
      </c>
      <c r="G145" s="217">
        <f>'[12]СП-1(н.о.)'!G147</f>
        <v>98</v>
      </c>
      <c r="H145" s="217">
        <f>'[12]СП-1(н.о.)'!H147</f>
        <v>4</v>
      </c>
      <c r="I145" s="217">
        <f>'[12]СП-1(н.о.)'!I147</f>
        <v>400</v>
      </c>
    </row>
    <row r="146" spans="1:9" ht="25.5" x14ac:dyDescent="0.2">
      <c r="A146" s="218" t="str">
        <f>'[12]СП-1(н.о.)'!A148</f>
        <v>Останати осигурувања од професионална одговорност</v>
      </c>
      <c r="B146" s="216" t="str">
        <f>'[12]СП-1(н.о.)'!B148</f>
        <v>1388</v>
      </c>
      <c r="C146" s="217">
        <f>'[12]СП-1(н.о.)'!C148</f>
        <v>647</v>
      </c>
      <c r="D146" s="217">
        <f>'[12]СП-1(н.о.)'!D148</f>
        <v>7941.56</v>
      </c>
      <c r="E146" s="217">
        <f>'[12]СП-1(н.о.)'!E148</f>
        <v>13584.36</v>
      </c>
      <c r="F146" s="217">
        <f>'[12]СП-1(н.о.)'!F148</f>
        <v>1</v>
      </c>
      <c r="G146" s="217">
        <f>'[12]СП-1(н.о.)'!G148</f>
        <v>538</v>
      </c>
      <c r="H146" s="217">
        <f>'[12]СП-1(н.о.)'!H148</f>
        <v>12</v>
      </c>
      <c r="I146" s="217">
        <f>'[12]СП-1(н.о.)'!I148</f>
        <v>3071</v>
      </c>
    </row>
    <row r="147" spans="1:9" x14ac:dyDescent="0.2">
      <c r="A147" s="218" t="str">
        <f>'[12]СП-1(н.о.)'!A149</f>
        <v>Останато општо осигурување од одговорност</v>
      </c>
      <c r="B147" s="216" t="str">
        <f>'[12]СП-1(н.о.)'!B149</f>
        <v>1399</v>
      </c>
      <c r="C147" s="217">
        <f>'[12]СП-1(н.о.)'!C149</f>
        <v>565</v>
      </c>
      <c r="D147" s="217">
        <f>'[12]СП-1(н.о.)'!D149</f>
        <v>10157.74</v>
      </c>
      <c r="E147" s="217">
        <f>'[12]СП-1(н.о.)'!E149</f>
        <v>13390.7</v>
      </c>
      <c r="F147" s="217">
        <f>'[12]СП-1(н.о.)'!F149</f>
        <v>17</v>
      </c>
      <c r="G147" s="217">
        <f>'[12]СП-1(н.о.)'!G149</f>
        <v>456</v>
      </c>
      <c r="H147" s="217">
        <f>'[12]СП-1(н.о.)'!H149</f>
        <v>24</v>
      </c>
      <c r="I147" s="217">
        <f>'[12]СП-1(н.о.)'!I149</f>
        <v>8456</v>
      </c>
    </row>
    <row r="148" spans="1:9" x14ac:dyDescent="0.2">
      <c r="A148" s="218" t="str">
        <f>'[12]СП-1(н.о.)'!A150</f>
        <v>КЛАСА 14 - Осигурување на кредити</v>
      </c>
      <c r="B148" s="216" t="str">
        <f>'[12]СП-1(н.о.)'!B150</f>
        <v>14</v>
      </c>
      <c r="C148" s="217">
        <f>'[12]СП-1(н.о.)'!C150</f>
        <v>680</v>
      </c>
      <c r="D148" s="217">
        <f>'[12]СП-1(н.о.)'!D150</f>
        <v>2655</v>
      </c>
      <c r="E148" s="217">
        <f>'[12]СП-1(н.о.)'!E150</f>
        <v>5577</v>
      </c>
      <c r="F148" s="217">
        <f>'[12]СП-1(н.о.)'!F150</f>
        <v>0</v>
      </c>
      <c r="G148" s="217">
        <f>'[12]СП-1(н.о.)'!G150</f>
        <v>0</v>
      </c>
      <c r="H148" s="217">
        <f>'[12]СП-1(н.о.)'!H150</f>
        <v>2</v>
      </c>
      <c r="I148" s="217">
        <f>'[12]СП-1(н.о.)'!I150</f>
        <v>6317</v>
      </c>
    </row>
    <row r="149" spans="1:9" ht="25.5" x14ac:dyDescent="0.2">
      <c r="A149" s="218" t="str">
        <f>'[12]СП-1(н.о.)'!A151</f>
        <v>Осигурување на кредити и заеми дадени на физички лица</v>
      </c>
      <c r="B149" s="216" t="str">
        <f>'[12]СП-1(н.о.)'!B151</f>
        <v>1401</v>
      </c>
      <c r="C149" s="217">
        <f>'[12]СП-1(н.о.)'!C151</f>
        <v>8</v>
      </c>
      <c r="D149" s="217">
        <f>'[12]СП-1(н.о.)'!D151</f>
        <v>378</v>
      </c>
      <c r="E149" s="217">
        <f>'[12]СП-1(н.о.)'!E151</f>
        <v>4350</v>
      </c>
      <c r="F149" s="217">
        <f>'[12]СП-1(н.о.)'!F151</f>
        <v>0</v>
      </c>
      <c r="G149" s="217">
        <f>'[12]СП-1(н.о.)'!G151</f>
        <v>0</v>
      </c>
      <c r="H149" s="217">
        <f>'[12]СП-1(н.о.)'!H151</f>
        <v>1</v>
      </c>
      <c r="I149" s="217">
        <f>'[12]СП-1(н.о.)'!I151</f>
        <v>167</v>
      </c>
    </row>
    <row r="150" spans="1:9" ht="25.5" x14ac:dyDescent="0.2">
      <c r="A150" s="218" t="str">
        <f>'[12]СП-1(н.о.)'!A152</f>
        <v>Осигурување на кредити и заеми дадени на правни лица</v>
      </c>
      <c r="B150" s="216" t="str">
        <f>'[12]СП-1(н.о.)'!B152</f>
        <v>1402</v>
      </c>
      <c r="C150" s="217">
        <f>'[12]СП-1(н.о.)'!C152</f>
        <v>0</v>
      </c>
      <c r="D150" s="217">
        <f>'[12]СП-1(н.о.)'!D152</f>
        <v>0</v>
      </c>
      <c r="E150" s="217">
        <f>'[12]СП-1(н.о.)'!E152</f>
        <v>0</v>
      </c>
      <c r="F150" s="217">
        <f>'[12]СП-1(н.о.)'!F152</f>
        <v>0</v>
      </c>
      <c r="G150" s="217">
        <f>'[12]СП-1(н.о.)'!G152</f>
        <v>0</v>
      </c>
      <c r="H150" s="217">
        <f>'[12]СП-1(н.о.)'!H152</f>
        <v>0</v>
      </c>
      <c r="I150" s="217">
        <f>'[12]СП-1(н.о.)'!I152</f>
        <v>0</v>
      </c>
    </row>
    <row r="151" spans="1:9" ht="25.5" x14ac:dyDescent="0.2">
      <c r="A151" s="218" t="str">
        <f>'[12]СП-1(н.о.)'!A153</f>
        <v>Осигурувања на побарувања од работи на финансиски лизинг</v>
      </c>
      <c r="B151" s="216" t="str">
        <f>'[12]СП-1(н.о.)'!B153</f>
        <v>1403</v>
      </c>
      <c r="C151" s="217">
        <f>'[12]СП-1(н.о.)'!C153</f>
        <v>0</v>
      </c>
      <c r="D151" s="217">
        <f>'[12]СП-1(н.о.)'!D153</f>
        <v>0</v>
      </c>
      <c r="E151" s="217">
        <f>'[12]СП-1(н.о.)'!E153</f>
        <v>0</v>
      </c>
      <c r="F151" s="217">
        <f>'[12]СП-1(н.о.)'!F153</f>
        <v>0</v>
      </c>
      <c r="G151" s="217">
        <f>'[12]СП-1(н.о.)'!G153</f>
        <v>0</v>
      </c>
      <c r="H151" s="217">
        <f>'[12]СП-1(н.о.)'!H153</f>
        <v>0</v>
      </c>
      <c r="I151" s="217">
        <f>'[12]СП-1(н.о.)'!I153</f>
        <v>0</v>
      </c>
    </row>
    <row r="152" spans="1:9" x14ac:dyDescent="0.2">
      <c r="A152" s="218" t="str">
        <f>'[12]СП-1(н.о.)'!A154</f>
        <v>Останати осигурувања на кредити</v>
      </c>
      <c r="B152" s="216" t="str">
        <f>'[12]СП-1(н.о.)'!B154</f>
        <v>1499</v>
      </c>
      <c r="C152" s="217">
        <f>'[12]СП-1(н.о.)'!C154</f>
        <v>672</v>
      </c>
      <c r="D152" s="217">
        <f>'[12]СП-1(н.о.)'!D154</f>
        <v>2277.1999999999998</v>
      </c>
      <c r="E152" s="217">
        <f>'[12]СП-1(н.о.)'!E154</f>
        <v>1227.04</v>
      </c>
      <c r="F152" s="217">
        <f>'[12]СП-1(н.о.)'!F154</f>
        <v>0</v>
      </c>
      <c r="G152" s="217">
        <f>'[12]СП-1(н.о.)'!G154</f>
        <v>0</v>
      </c>
      <c r="H152" s="217">
        <f>'[12]СП-1(н.о.)'!H154</f>
        <v>1</v>
      </c>
      <c r="I152" s="217">
        <f>'[12]СП-1(н.о.)'!I154</f>
        <v>6150</v>
      </c>
    </row>
    <row r="153" spans="1:9" x14ac:dyDescent="0.2">
      <c r="A153" s="218" t="str">
        <f>'[12]СП-1(н.о.)'!A155</f>
        <v>КЛАСА 15 - Осигурување на гаранции</v>
      </c>
      <c r="B153" s="216" t="str">
        <f>'[12]СП-1(н.о.)'!B155</f>
        <v>15</v>
      </c>
      <c r="C153" s="217">
        <f>'[12]СП-1(н.о.)'!C155</f>
        <v>35</v>
      </c>
      <c r="D153" s="217">
        <f>'[12]СП-1(н.о.)'!D155</f>
        <v>65</v>
      </c>
      <c r="E153" s="217">
        <f>'[12]СП-1(н.о.)'!E155</f>
        <v>185</v>
      </c>
      <c r="F153" s="217">
        <f>'[12]СП-1(н.о.)'!F155</f>
        <v>0</v>
      </c>
      <c r="G153" s="217">
        <f>'[12]СП-1(н.о.)'!G155</f>
        <v>0</v>
      </c>
      <c r="H153" s="217">
        <f>'[12]СП-1(н.о.)'!H155</f>
        <v>0</v>
      </c>
      <c r="I153" s="217">
        <f>'[12]СП-1(н.о.)'!I155</f>
        <v>0</v>
      </c>
    </row>
    <row r="154" spans="1:9" x14ac:dyDescent="0.2">
      <c r="A154" s="218" t="str">
        <f>'[12]СП-1(н.о.)'!A156</f>
        <v>Осигурување на гаранции за ТИР карнети</v>
      </c>
      <c r="B154" s="216" t="str">
        <f>'[12]СП-1(н.о.)'!B156</f>
        <v>1501</v>
      </c>
      <c r="C154" s="217">
        <f>'[12]СП-1(н.о.)'!C156</f>
        <v>35</v>
      </c>
      <c r="D154" s="217">
        <f>'[12]СП-1(н.о.)'!D156</f>
        <v>65</v>
      </c>
      <c r="E154" s="217">
        <f>'[12]СП-1(н.о.)'!E156</f>
        <v>152.12</v>
      </c>
      <c r="F154" s="217">
        <f>'[12]СП-1(н.о.)'!F156</f>
        <v>0</v>
      </c>
      <c r="G154" s="217">
        <f>'[12]СП-1(н.о.)'!G156</f>
        <v>0</v>
      </c>
      <c r="H154" s="217">
        <f>'[12]СП-1(н.о.)'!H156</f>
        <v>0</v>
      </c>
      <c r="I154" s="217">
        <f>'[12]СП-1(н.о.)'!I156</f>
        <v>0</v>
      </c>
    </row>
    <row r="155" spans="1:9" x14ac:dyDescent="0.2">
      <c r="A155" s="218" t="str">
        <f>'[12]СП-1(н.о.)'!A157</f>
        <v>Останати осигурувања на гаранции</v>
      </c>
      <c r="B155" s="216" t="str">
        <f>'[12]СП-1(н.о.)'!B157</f>
        <v>1599</v>
      </c>
      <c r="C155" s="217">
        <f>'[12]СП-1(н.о.)'!C157</f>
        <v>0</v>
      </c>
      <c r="D155" s="217">
        <f>'[12]СП-1(н.о.)'!D157</f>
        <v>0</v>
      </c>
      <c r="E155" s="217">
        <f>'[12]СП-1(н.о.)'!E157</f>
        <v>33</v>
      </c>
      <c r="F155" s="217">
        <f>'[12]СП-1(н.о.)'!F157</f>
        <v>0</v>
      </c>
      <c r="G155" s="217">
        <f>'[12]СП-1(н.о.)'!G157</f>
        <v>0</v>
      </c>
      <c r="H155" s="217">
        <f>'[12]СП-1(н.о.)'!H157</f>
        <v>0</v>
      </c>
      <c r="I155" s="217">
        <f>'[12]СП-1(н.о.)'!I157</f>
        <v>0</v>
      </c>
    </row>
    <row r="156" spans="1:9" x14ac:dyDescent="0.2">
      <c r="A156" s="218" t="str">
        <f>'[12]СП-1(н.о.)'!A158</f>
        <v>КЛАСА 16 - Осигурување од финансиски загуби</v>
      </c>
      <c r="B156" s="216" t="str">
        <f>'[12]СП-1(н.о.)'!B158</f>
        <v>16</v>
      </c>
      <c r="C156" s="217">
        <f>'[12]СП-1(н.о.)'!C158</f>
        <v>387</v>
      </c>
      <c r="D156" s="217">
        <f>'[12]СП-1(н.о.)'!D158</f>
        <v>9743</v>
      </c>
      <c r="E156" s="217">
        <f>'[12]СП-1(н.о.)'!E158</f>
        <v>15974</v>
      </c>
      <c r="F156" s="217">
        <f>'[12]СП-1(н.о.)'!F158</f>
        <v>14</v>
      </c>
      <c r="G156" s="217">
        <f>'[12]СП-1(н.о.)'!G158</f>
        <v>587</v>
      </c>
      <c r="H156" s="217">
        <f>'[12]СП-1(н.о.)'!H158</f>
        <v>7</v>
      </c>
      <c r="I156" s="217">
        <f>'[12]СП-1(н.о.)'!I158</f>
        <v>9602</v>
      </c>
    </row>
    <row r="157" spans="1:9" ht="25.5" x14ac:dyDescent="0.2">
      <c r="A157" s="218" t="str">
        <f>'[12]СП-1(н.о.)'!A159</f>
        <v>Осигурување на загубен приход поради ризик од пожар и други опасности</v>
      </c>
      <c r="B157" s="216" t="str">
        <f>'[12]СП-1(н.о.)'!B159</f>
        <v>1601</v>
      </c>
      <c r="C157" s="217">
        <f>'[12]СП-1(н.о.)'!C159</f>
        <v>362</v>
      </c>
      <c r="D157" s="217">
        <f>'[12]СП-1(н.о.)'!D159</f>
        <v>9076.92</v>
      </c>
      <c r="E157" s="217">
        <f>'[12]СП-1(н.о.)'!E159</f>
        <v>14147.54</v>
      </c>
      <c r="F157" s="217">
        <f>'[12]СП-1(н.о.)'!F159</f>
        <v>3</v>
      </c>
      <c r="G157" s="217">
        <f>'[12]СП-1(н.о.)'!G159</f>
        <v>575.05999999999995</v>
      </c>
      <c r="H157" s="217">
        <f>'[12]СП-1(н.о.)'!H159</f>
        <v>5</v>
      </c>
      <c r="I157" s="217">
        <f>'[12]СП-1(н.о.)'!I159</f>
        <v>355</v>
      </c>
    </row>
    <row r="158" spans="1:9" ht="25.5" x14ac:dyDescent="0.2">
      <c r="A158" s="218" t="str">
        <f>'[12]СП-1(н.о.)'!A160</f>
        <v>Осигурување на загубен приход поради неспособност за вршење на работна дејност</v>
      </c>
      <c r="B158" s="216" t="str">
        <f>'[12]СП-1(н.о.)'!B160</f>
        <v>1602</v>
      </c>
      <c r="C158" s="217">
        <f>'[12]СП-1(н.о.)'!C160</f>
        <v>0</v>
      </c>
      <c r="D158" s="217">
        <f>'[12]СП-1(н.о.)'!D160</f>
        <v>0</v>
      </c>
      <c r="E158" s="217">
        <f>'[12]СП-1(н.о.)'!E160</f>
        <v>0</v>
      </c>
      <c r="F158" s="217">
        <f>'[12]СП-1(н.о.)'!F160</f>
        <v>0</v>
      </c>
      <c r="G158" s="217">
        <f>'[12]СП-1(н.о.)'!G160</f>
        <v>0</v>
      </c>
      <c r="H158" s="217">
        <f>'[12]СП-1(н.о.)'!H160</f>
        <v>1</v>
      </c>
      <c r="I158" s="217">
        <f>'[12]СП-1(н.о.)'!I160</f>
        <v>8647</v>
      </c>
    </row>
    <row r="159" spans="1:9" ht="25.5" x14ac:dyDescent="0.2">
      <c r="A159" s="218" t="str">
        <f>'[12]СП-1(н.о.)'!A161</f>
        <v>Осигурување на штети поради откуп на фалсификувани странски средства за плаќање</v>
      </c>
      <c r="B159" s="216" t="str">
        <f>'[12]СП-1(н.о.)'!B161</f>
        <v>1603</v>
      </c>
      <c r="C159" s="217">
        <f>'[12]СП-1(н.о.)'!C161</f>
        <v>6</v>
      </c>
      <c r="D159" s="217">
        <f>'[12]СП-1(н.о.)'!D161</f>
        <v>46.8</v>
      </c>
      <c r="E159" s="217">
        <f>'[12]СП-1(н.о.)'!E161</f>
        <v>104.61</v>
      </c>
      <c r="F159" s="217">
        <f>'[12]СП-1(н.о.)'!F161</f>
        <v>11</v>
      </c>
      <c r="G159" s="217">
        <f>'[12]СП-1(н.о.)'!G161</f>
        <v>12</v>
      </c>
      <c r="H159" s="217">
        <f>'[12]СП-1(н.о.)'!H161</f>
        <v>0</v>
      </c>
      <c r="I159" s="217">
        <f>'[12]СП-1(н.о.)'!I161</f>
        <v>0</v>
      </c>
    </row>
    <row r="160" spans="1:9" x14ac:dyDescent="0.2">
      <c r="A160" s="218" t="str">
        <f>'[12]СП-1(н.о.)'!A162</f>
        <v>Осигурување од откажување на настани и приредби</v>
      </c>
      <c r="B160" s="216" t="str">
        <f>'[12]СП-1(н.о.)'!B162</f>
        <v>1604</v>
      </c>
      <c r="C160" s="217">
        <f>'[12]СП-1(н.о.)'!C162</f>
        <v>0</v>
      </c>
      <c r="D160" s="217">
        <f>'[12]СП-1(н.о.)'!D162</f>
        <v>0</v>
      </c>
      <c r="E160" s="217">
        <f>'[12]СП-1(н.о.)'!E162</f>
        <v>0</v>
      </c>
      <c r="F160" s="217">
        <f>'[12]СП-1(н.о.)'!F162</f>
        <v>0</v>
      </c>
      <c r="G160" s="217">
        <f>'[12]СП-1(н.о.)'!G162</f>
        <v>0</v>
      </c>
      <c r="H160" s="217">
        <f>'[12]СП-1(н.о.)'!H162</f>
        <v>0</v>
      </c>
      <c r="I160" s="217">
        <f>'[12]СП-1(н.о.)'!I162</f>
        <v>0</v>
      </c>
    </row>
    <row r="161" spans="1:9" x14ac:dyDescent="0.2">
      <c r="A161" s="218" t="str">
        <f>'[12]СП-1(н.о.)'!A163</f>
        <v>Останати осигурувања на финансиски загуби</v>
      </c>
      <c r="B161" s="216" t="str">
        <f>'[12]СП-1(н.о.)'!B163</f>
        <v>1699</v>
      </c>
      <c r="C161" s="217">
        <f>'[12]СП-1(н.о.)'!C163</f>
        <v>19</v>
      </c>
      <c r="D161" s="217">
        <f>'[12]СП-1(н.о.)'!D163</f>
        <v>618.94000000000005</v>
      </c>
      <c r="E161" s="217">
        <f>'[12]СП-1(н.о.)'!E163</f>
        <v>1722.03</v>
      </c>
      <c r="F161" s="217">
        <f>'[12]СП-1(н.о.)'!F163</f>
        <v>0</v>
      </c>
      <c r="G161" s="217">
        <f>'[12]СП-1(н.о.)'!G163</f>
        <v>0</v>
      </c>
      <c r="H161" s="217">
        <f>'[12]СП-1(н.о.)'!H163</f>
        <v>1</v>
      </c>
      <c r="I161" s="217">
        <f>'[12]СП-1(н.о.)'!I163</f>
        <v>600</v>
      </c>
    </row>
    <row r="162" spans="1:9" x14ac:dyDescent="0.2">
      <c r="A162" s="218" t="str">
        <f>'[12]СП-1(н.о.)'!A164</f>
        <v>КЛАСА 17 - Осигурување на правна заштита</v>
      </c>
      <c r="B162" s="216" t="str">
        <f>'[12]СП-1(н.о.)'!B164</f>
        <v>17</v>
      </c>
      <c r="C162" s="217">
        <f>'[12]СП-1(н.о.)'!C164</f>
        <v>0</v>
      </c>
      <c r="D162" s="217">
        <f>'[12]СП-1(н.о.)'!D164</f>
        <v>0</v>
      </c>
      <c r="E162" s="217">
        <f>'[12]СП-1(н.о.)'!E164</f>
        <v>1</v>
      </c>
      <c r="F162" s="217">
        <f>'[12]СП-1(н.о.)'!F164</f>
        <v>0</v>
      </c>
      <c r="G162" s="217">
        <f>'[12]СП-1(н.о.)'!G164</f>
        <v>0</v>
      </c>
      <c r="H162" s="217">
        <f>'[12]СП-1(н.о.)'!H164</f>
        <v>0</v>
      </c>
      <c r="I162" s="217">
        <f>'[12]СП-1(н.о.)'!I164</f>
        <v>0</v>
      </c>
    </row>
    <row r="163" spans="1:9" ht="25.5" x14ac:dyDescent="0.2">
      <c r="A163" s="218" t="str">
        <f>'[12]СП-1(н.о.)'!A165</f>
        <v>Осигурување на трошоци за правна помош и судски спорови</v>
      </c>
      <c r="B163" s="216" t="str">
        <f>'[12]СП-1(н.о.)'!B165</f>
        <v>1701</v>
      </c>
      <c r="C163" s="217">
        <f>'[12]СП-1(н.о.)'!C165</f>
        <v>0</v>
      </c>
      <c r="D163" s="217">
        <f>'[12]СП-1(н.о.)'!D165</f>
        <v>0</v>
      </c>
      <c r="E163" s="217">
        <f>'[12]СП-1(н.о.)'!E165</f>
        <v>1</v>
      </c>
      <c r="F163" s="217">
        <f>'[12]СП-1(н.о.)'!F165</f>
        <v>0</v>
      </c>
      <c r="G163" s="217">
        <f>'[12]СП-1(н.о.)'!G165</f>
        <v>0</v>
      </c>
      <c r="H163" s="217">
        <f>'[12]СП-1(н.о.)'!H165</f>
        <v>0</v>
      </c>
      <c r="I163" s="217">
        <f>'[12]СП-1(н.о.)'!I165</f>
        <v>0</v>
      </c>
    </row>
    <row r="164" spans="1:9" x14ac:dyDescent="0.2">
      <c r="A164" s="218" t="str">
        <f>'[12]СП-1(н.о.)'!A166</f>
        <v>Останати осигурувања на правна заштита</v>
      </c>
      <c r="B164" s="216" t="str">
        <f>'[12]СП-1(н.о.)'!B166</f>
        <v>1799</v>
      </c>
      <c r="C164" s="217">
        <f>'[12]СП-1(н.о.)'!C166</f>
        <v>0</v>
      </c>
      <c r="D164" s="217">
        <f>'[12]СП-1(н.о.)'!D166</f>
        <v>0</v>
      </c>
      <c r="E164" s="217">
        <f>'[12]СП-1(н.о.)'!E166</f>
        <v>0</v>
      </c>
      <c r="F164" s="217">
        <f>'[12]СП-1(н.о.)'!F166</f>
        <v>0</v>
      </c>
      <c r="G164" s="217">
        <f>'[12]СП-1(н.о.)'!G166</f>
        <v>0</v>
      </c>
      <c r="H164" s="217">
        <f>'[12]СП-1(н.о.)'!H166</f>
        <v>0</v>
      </c>
      <c r="I164" s="217">
        <f>'[12]СП-1(н.о.)'!I166</f>
        <v>0</v>
      </c>
    </row>
    <row r="165" spans="1:9" x14ac:dyDescent="0.2">
      <c r="A165" s="218" t="str">
        <f>'[12]СП-1(н.о.)'!A167</f>
        <v>КЛАСА 18 - Осигурување на туристичка помош</v>
      </c>
      <c r="B165" s="216" t="str">
        <f>'[12]СП-1(н.о.)'!B167</f>
        <v>18</v>
      </c>
      <c r="C165" s="217">
        <f>'[12]СП-1(н.о.)'!C167</f>
        <v>18664</v>
      </c>
      <c r="D165" s="217">
        <f>'[12]СП-1(н.о.)'!D167</f>
        <v>16850</v>
      </c>
      <c r="E165" s="217">
        <f>'[12]СП-1(н.о.)'!E167</f>
        <v>19856</v>
      </c>
      <c r="F165" s="217">
        <f>'[12]СП-1(н.о.)'!F167</f>
        <v>189</v>
      </c>
      <c r="G165" s="217">
        <f>'[12]СП-1(н.о.)'!G167</f>
        <v>5791</v>
      </c>
      <c r="H165" s="217">
        <f>'[12]СП-1(н.о.)'!H167</f>
        <v>319</v>
      </c>
      <c r="I165" s="217">
        <f>'[12]СП-1(н.о.)'!I167</f>
        <v>14121</v>
      </c>
    </row>
    <row r="166" spans="1:9" x14ac:dyDescent="0.2">
      <c r="A166" s="218" t="str">
        <f>'[12]СП-1(н.о.)'!A168</f>
        <v xml:space="preserve">Патничко осигурување </v>
      </c>
      <c r="B166" s="216" t="str">
        <f>'[12]СП-1(н.о.)'!B168</f>
        <v>1801</v>
      </c>
      <c r="C166" s="217">
        <f>'[12]СП-1(н.о.)'!C168</f>
        <v>17582</v>
      </c>
      <c r="D166" s="217">
        <f>'[12]СП-1(н.о.)'!D168</f>
        <v>15795.42</v>
      </c>
      <c r="E166" s="217">
        <f>'[12]СП-1(н.о.)'!E168</f>
        <v>17786.150000000001</v>
      </c>
      <c r="F166" s="217">
        <f>'[12]СП-1(н.о.)'!F168</f>
        <v>132</v>
      </c>
      <c r="G166" s="217">
        <f>'[12]СП-1(н.о.)'!G168</f>
        <v>5431.36</v>
      </c>
      <c r="H166" s="217">
        <f>'[12]СП-1(н.о.)'!H168</f>
        <v>300</v>
      </c>
      <c r="I166" s="217">
        <f>'[12]СП-1(н.о.)'!I168</f>
        <v>13973.35</v>
      </c>
    </row>
    <row r="167" spans="1:9" ht="25.5" x14ac:dyDescent="0.2">
      <c r="A167" s="218" t="str">
        <f>'[12]СП-1(н.о.)'!A169</f>
        <v>Патничко осигурување за странци при патување или привремен престој во Р.Македонија</v>
      </c>
      <c r="B167" s="216" t="str">
        <f>'[12]СП-1(н.о.)'!B169</f>
        <v>1802</v>
      </c>
      <c r="C167" s="217">
        <f>'[12]СП-1(н.о.)'!C169</f>
        <v>201</v>
      </c>
      <c r="D167" s="217">
        <f>'[12]СП-1(н.о.)'!D169</f>
        <v>215</v>
      </c>
      <c r="E167" s="217">
        <f>'[12]СП-1(н.о.)'!E169</f>
        <v>279</v>
      </c>
      <c r="F167" s="217">
        <f>'[12]СП-1(н.о.)'!F169</f>
        <v>0</v>
      </c>
      <c r="G167" s="217">
        <f>'[12]СП-1(н.о.)'!G169</f>
        <v>0</v>
      </c>
      <c r="H167" s="217">
        <f>'[12]СП-1(н.о.)'!H169</f>
        <v>0</v>
      </c>
      <c r="I167" s="217">
        <f>'[12]СП-1(н.о.)'!I169</f>
        <v>0</v>
      </c>
    </row>
    <row r="168" spans="1:9" ht="25.5" x14ac:dyDescent="0.2">
      <c r="A168" s="218" t="str">
        <f>'[12]СП-1(н.о.)'!A170</f>
        <v>Осигурување од откажување на туристички патувања</v>
      </c>
      <c r="B168" s="216" t="str">
        <f>'[12]СП-1(н.о.)'!B170</f>
        <v>1803</v>
      </c>
      <c r="C168" s="217">
        <f>'[12]СП-1(н.о.)'!C170</f>
        <v>86</v>
      </c>
      <c r="D168" s="217">
        <f>'[12]СП-1(н.о.)'!D170</f>
        <v>64</v>
      </c>
      <c r="E168" s="217">
        <f>'[12]СП-1(н.о.)'!E170</f>
        <v>147</v>
      </c>
      <c r="F168" s="217">
        <f>'[12]СП-1(н.о.)'!F170</f>
        <v>0</v>
      </c>
      <c r="G168" s="217">
        <f>'[12]СП-1(н.о.)'!G170</f>
        <v>0</v>
      </c>
      <c r="H168" s="217">
        <f>'[12]СП-1(н.о.)'!H170</f>
        <v>2</v>
      </c>
      <c r="I168" s="217">
        <f>'[12]СП-1(н.о.)'!I170</f>
        <v>14</v>
      </c>
    </row>
    <row r="169" spans="1:9" x14ac:dyDescent="0.2">
      <c r="A169" s="218" t="str">
        <f>'[12]СП-1(н.о.)'!A171</f>
        <v>Останати осигурувања на туристичка помош</v>
      </c>
      <c r="B169" s="216" t="str">
        <f>'[12]СП-1(н.о.)'!B171</f>
        <v>1899</v>
      </c>
      <c r="C169" s="217">
        <f>'[12]СП-1(н.о.)'!C171</f>
        <v>795</v>
      </c>
      <c r="D169" s="217">
        <f>'[12]СП-1(н.о.)'!D171</f>
        <v>775.54</v>
      </c>
      <c r="E169" s="217">
        <f>'[12]СП-1(н.о.)'!E171</f>
        <v>1644.16</v>
      </c>
      <c r="F169" s="217">
        <f>'[12]СП-1(н.о.)'!F171</f>
        <v>57</v>
      </c>
      <c r="G169" s="217">
        <f>'[12]СП-1(н.о.)'!G171</f>
        <v>359.95</v>
      </c>
      <c r="H169" s="217">
        <f>'[12]СП-1(н.о.)'!H171</f>
        <v>17</v>
      </c>
      <c r="I169" s="217">
        <f>'[12]СП-1(н.о.)'!I171</f>
        <v>134</v>
      </c>
    </row>
    <row r="170" spans="1:9" x14ac:dyDescent="0.2">
      <c r="A170" s="206" t="str">
        <f>'[12]СП-1(н.о.)'!A172</f>
        <v>ВКУПНО</v>
      </c>
      <c r="B170" s="210" t="str">
        <f>'[12]СП-1(н.о.)'!B172</f>
        <v>0000</v>
      </c>
      <c r="C170" s="208">
        <f>'[12]СП-1(н.о.)'!C172</f>
        <v>277323</v>
      </c>
      <c r="D170" s="208">
        <f>'[12]СП-1(н.о.)'!D172</f>
        <v>2274043</v>
      </c>
      <c r="E170" s="208">
        <f>'[12]СП-1(н.о.)'!E172</f>
        <v>4059778</v>
      </c>
      <c r="F170" s="208">
        <f>'[12]СП-1(н.о.)'!F172</f>
        <v>17530</v>
      </c>
      <c r="G170" s="208">
        <f>'[12]СП-1(н.о.)'!G172</f>
        <v>923471</v>
      </c>
      <c r="H170" s="208">
        <f>'[12]СП-1(н.о.)'!H172</f>
        <v>16663</v>
      </c>
      <c r="I170" s="208">
        <f>'[12]СП-1(н.о.)'!I172</f>
        <v>2975691</v>
      </c>
    </row>
  </sheetData>
  <mergeCells count="5">
    <mergeCell ref="C2:E2"/>
    <mergeCell ref="A1:H1"/>
    <mergeCell ref="F2:I2"/>
    <mergeCell ref="A2:A4"/>
    <mergeCell ref="B2:B4"/>
  </mergeCells>
  <printOptions horizontalCentered="1"/>
  <pageMargins left="0" right="0" top="0" bottom="0" header="0.31496062992125984" footer="0.31496062992125984"/>
  <pageSetup paperSize="9" scale="80" fitToHeight="0" orientation="portrait" r:id="rId1"/>
  <rowBreaks count="3" manualBreakCount="3">
    <brk id="42" max="8" man="1"/>
    <brk id="93" max="8" man="1"/>
    <brk id="132"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0</vt:lpstr>
      <vt:lpstr>1</vt:lpstr>
      <vt:lpstr>1a</vt:lpstr>
      <vt:lpstr>2</vt:lpstr>
      <vt:lpstr>3</vt:lpstr>
      <vt:lpstr>4</vt:lpstr>
      <vt:lpstr>5</vt:lpstr>
      <vt:lpstr>6</vt:lpstr>
      <vt:lpstr>7</vt:lpstr>
      <vt:lpstr>8</vt:lpstr>
      <vt:lpstr>9</vt:lpstr>
      <vt:lpstr>10 &amp; 11</vt:lpstr>
      <vt:lpstr>12</vt:lpstr>
      <vt:lpstr>13</vt:lpstr>
      <vt:lpstr>'1'!Print_Area</vt:lpstr>
      <vt:lpstr>'10 &amp; 11'!Print_Area</vt:lpstr>
      <vt:lpstr>'12'!Print_Area</vt:lpstr>
      <vt:lpstr>'13'!Print_Area</vt:lpstr>
      <vt:lpstr>'1a'!Print_Area</vt:lpstr>
      <vt:lpstr>'2'!Print_Area</vt:lpstr>
      <vt:lpstr>'3'!Print_Area</vt:lpstr>
      <vt:lpstr>'4'!Print_Area</vt:lpstr>
      <vt:lpstr>'5'!Print_Area</vt:lpstr>
      <vt:lpstr>'6'!Print_Area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Slagjana.Miljkovik;Merita Abdulla;Darko Blazhevski</dc:creator>
  <cp:lastModifiedBy>Marina Smileska</cp:lastModifiedBy>
  <cp:lastPrinted>2020-09-10T11:39:12Z</cp:lastPrinted>
  <dcterms:created xsi:type="dcterms:W3CDTF">2012-09-11T11:48:45Z</dcterms:created>
  <dcterms:modified xsi:type="dcterms:W3CDTF">2023-03-30T07:52:29Z</dcterms:modified>
</cp:coreProperties>
</file>