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Јуни 2023\Живот\"/>
    </mc:Choice>
  </mc:AlternateContent>
  <xr:revisionPtr revIDLastSave="0" documentId="13_ncr:1_{055934E4-7B13-4835-8BD6-6E4D94AFCD4D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10" l="1"/>
  <c r="K12" i="10"/>
  <c r="K6" i="10"/>
  <c r="K5" i="10" s="1"/>
  <c r="K4" i="10" s="1"/>
  <c r="K45" i="10" s="1"/>
  <c r="K23" i="9"/>
  <c r="K22" i="9"/>
  <c r="K12" i="9"/>
  <c r="K6" i="9"/>
  <c r="K5" i="9" s="1"/>
  <c r="K4" i="9" s="1"/>
  <c r="K45" i="9" s="1"/>
  <c r="G22" i="4"/>
  <c r="G21" i="4" s="1"/>
  <c r="G11" i="4"/>
  <c r="G5" i="4"/>
  <c r="G4" i="4" s="1"/>
  <c r="G28" i="2"/>
  <c r="G22" i="2"/>
  <c r="G21" i="2"/>
  <c r="G11" i="2"/>
  <c r="G5" i="2"/>
  <c r="G4" i="2" s="1"/>
  <c r="G3" i="2" s="1"/>
  <c r="G44" i="2" s="1"/>
  <c r="K23" i="5"/>
  <c r="K22" i="5" s="1"/>
  <c r="K12" i="5"/>
  <c r="K6" i="5"/>
  <c r="K5" i="5"/>
  <c r="K23" i="11"/>
  <c r="K22" i="11" s="1"/>
  <c r="K12" i="11"/>
  <c r="K6" i="11"/>
  <c r="K5" i="11" s="1"/>
  <c r="K4" i="11" s="1"/>
  <c r="K45" i="11" s="1"/>
  <c r="G22" i="3"/>
  <c r="G21" i="3" s="1"/>
  <c r="G11" i="3"/>
  <c r="G5" i="3"/>
  <c r="G4" i="3" s="1"/>
  <c r="G3" i="3" s="1"/>
  <c r="G44" i="3" s="1"/>
  <c r="G28" i="1"/>
  <c r="G22" i="1"/>
  <c r="G21" i="1"/>
  <c r="G11" i="1"/>
  <c r="G5" i="1"/>
  <c r="G4" i="1"/>
  <c r="G3" i="1" s="1"/>
  <c r="G44" i="1" s="1"/>
  <c r="G3" i="4" l="1"/>
  <c r="G44" i="4" s="1"/>
  <c r="K4" i="5"/>
  <c r="K45" i="5" s="1"/>
  <c r="D45" i="10" l="1"/>
  <c r="C29" i="10"/>
  <c r="C45" i="10" s="1"/>
  <c r="C23" i="10"/>
  <c r="C22" i="10" s="1"/>
  <c r="C12" i="10"/>
  <c r="C6" i="10"/>
  <c r="C5" i="10"/>
  <c r="C4" i="10" s="1"/>
  <c r="D45" i="9"/>
  <c r="C29" i="9"/>
  <c r="C23" i="9"/>
  <c r="C22" i="9"/>
  <c r="C12" i="9"/>
  <c r="C6" i="9"/>
  <c r="C5" i="9" s="1"/>
  <c r="C4" i="9" s="1"/>
  <c r="C45" i="9" s="1"/>
  <c r="C22" i="4"/>
  <c r="C21" i="4"/>
  <c r="C5" i="4"/>
  <c r="C4" i="4" s="1"/>
  <c r="C3" i="4" s="1"/>
  <c r="C44" i="4" s="1"/>
  <c r="C28" i="2"/>
  <c r="C22" i="2"/>
  <c r="C21" i="2" s="1"/>
  <c r="C44" i="2" s="1"/>
  <c r="C5" i="2"/>
  <c r="C4" i="2"/>
  <c r="D45" i="11"/>
  <c r="C45" i="11"/>
  <c r="C29" i="11"/>
  <c r="C23" i="11"/>
  <c r="C22" i="11" s="1"/>
  <c r="C12" i="11"/>
  <c r="C6" i="11"/>
  <c r="C5" i="11"/>
  <c r="D45" i="5"/>
  <c r="C29" i="5"/>
  <c r="C22" i="5" s="1"/>
  <c r="C23" i="5"/>
  <c r="C12" i="5"/>
  <c r="C6" i="5"/>
  <c r="C5" i="5" s="1"/>
  <c r="C22" i="3"/>
  <c r="C21" i="3" s="1"/>
  <c r="C5" i="3"/>
  <c r="C4" i="3" s="1"/>
  <c r="C3" i="3" s="1"/>
  <c r="C44" i="3" s="1"/>
  <c r="C22" i="1"/>
  <c r="C21" i="1"/>
  <c r="C44" i="1" s="1"/>
  <c r="C5" i="1"/>
  <c r="C4" i="1"/>
  <c r="C3" i="1" s="1"/>
  <c r="C3" i="2" l="1"/>
  <c r="C4" i="11"/>
  <c r="C4" i="5"/>
  <c r="C45" i="5" s="1"/>
  <c r="J44" i="10" l="1"/>
  <c r="J43" i="10"/>
  <c r="J42" i="10"/>
  <c r="J41" i="10"/>
  <c r="J40" i="10"/>
  <c r="J39" i="10"/>
  <c r="J45" i="10" s="1"/>
  <c r="N45" i="10" s="1"/>
  <c r="J38" i="10"/>
  <c r="N38" i="10" s="1"/>
  <c r="J37" i="10"/>
  <c r="J35" i="10" s="1"/>
  <c r="N35" i="10" s="1"/>
  <c r="J36" i="10"/>
  <c r="J34" i="10"/>
  <c r="J33" i="10"/>
  <c r="J32" i="10"/>
  <c r="J31" i="10"/>
  <c r="J30" i="10"/>
  <c r="J29" i="10" s="1"/>
  <c r="N29" i="10" s="1"/>
  <c r="J28" i="10"/>
  <c r="J27" i="10"/>
  <c r="J26" i="10"/>
  <c r="J25" i="10"/>
  <c r="J24" i="10"/>
  <c r="J23" i="10" s="1"/>
  <c r="J21" i="10"/>
  <c r="J20" i="10"/>
  <c r="J19" i="10"/>
  <c r="J18" i="10" s="1"/>
  <c r="N18" i="10" s="1"/>
  <c r="J17" i="10"/>
  <c r="J16" i="10"/>
  <c r="J15" i="10"/>
  <c r="J14" i="10"/>
  <c r="N14" i="10" s="1"/>
  <c r="J13" i="10"/>
  <c r="J12" i="10" s="1"/>
  <c r="N12" i="10" s="1"/>
  <c r="J11" i="10"/>
  <c r="J10" i="10"/>
  <c r="J9" i="10"/>
  <c r="J8" i="10"/>
  <c r="J7" i="10"/>
  <c r="J44" i="9"/>
  <c r="J43" i="9"/>
  <c r="J42" i="9"/>
  <c r="J41" i="9"/>
  <c r="J40" i="9"/>
  <c r="J39" i="9"/>
  <c r="J45" i="9" s="1"/>
  <c r="N45" i="9" s="1"/>
  <c r="J38" i="9"/>
  <c r="N38" i="9" s="1"/>
  <c r="J37" i="9"/>
  <c r="J35" i="9" s="1"/>
  <c r="N35" i="9" s="1"/>
  <c r="J36" i="9"/>
  <c r="J34" i="9"/>
  <c r="J33" i="9"/>
  <c r="J32" i="9"/>
  <c r="J31" i="9"/>
  <c r="J30" i="9"/>
  <c r="J29" i="9" s="1"/>
  <c r="J28" i="9"/>
  <c r="J27" i="9"/>
  <c r="J26" i="9"/>
  <c r="J25" i="9"/>
  <c r="J24" i="9"/>
  <c r="J23" i="9"/>
  <c r="J21" i="9"/>
  <c r="J20" i="9"/>
  <c r="J19" i="9"/>
  <c r="J18" i="9" s="1"/>
  <c r="N18" i="9" s="1"/>
  <c r="J17" i="9"/>
  <c r="J16" i="9"/>
  <c r="J15" i="9"/>
  <c r="J14" i="9"/>
  <c r="N14" i="9" s="1"/>
  <c r="J13" i="9"/>
  <c r="J12" i="9" s="1"/>
  <c r="N12" i="9" s="1"/>
  <c r="J11" i="9"/>
  <c r="J10" i="9"/>
  <c r="J9" i="9"/>
  <c r="J8" i="9"/>
  <c r="J7" i="9"/>
  <c r="F44" i="4"/>
  <c r="F28" i="4"/>
  <c r="F5" i="4"/>
  <c r="F4" i="4"/>
  <c r="F44" i="2"/>
  <c r="F28" i="2"/>
  <c r="J44" i="11"/>
  <c r="J43" i="11"/>
  <c r="N43" i="11" s="1"/>
  <c r="J42" i="11"/>
  <c r="J41" i="11"/>
  <c r="J40" i="11"/>
  <c r="J39" i="11"/>
  <c r="J45" i="11" s="1"/>
  <c r="N45" i="11" s="1"/>
  <c r="J38" i="11"/>
  <c r="J35" i="11" s="1"/>
  <c r="N35" i="11" s="1"/>
  <c r="J37" i="11"/>
  <c r="J36" i="11"/>
  <c r="J34" i="11"/>
  <c r="J33" i="11"/>
  <c r="J32" i="11"/>
  <c r="J31" i="11"/>
  <c r="J30" i="11"/>
  <c r="J29" i="11" s="1"/>
  <c r="N29" i="11" s="1"/>
  <c r="J28" i="11"/>
  <c r="J27" i="11"/>
  <c r="J23" i="11" s="1"/>
  <c r="J26" i="11"/>
  <c r="J25" i="11"/>
  <c r="J24" i="11"/>
  <c r="J21" i="11"/>
  <c r="J20" i="11"/>
  <c r="J19" i="11"/>
  <c r="J18" i="11" s="1"/>
  <c r="N18" i="11" s="1"/>
  <c r="J17" i="11"/>
  <c r="J16" i="11"/>
  <c r="J15" i="11"/>
  <c r="J14" i="11"/>
  <c r="J13" i="11"/>
  <c r="J12" i="11" s="1"/>
  <c r="N12" i="11" s="1"/>
  <c r="J11" i="11"/>
  <c r="N11" i="11" s="1"/>
  <c r="J10" i="11"/>
  <c r="J8" i="11"/>
  <c r="I29" i="11"/>
  <c r="I23" i="11"/>
  <c r="I22" i="11"/>
  <c r="I12" i="11"/>
  <c r="M12" i="11" s="1"/>
  <c r="I6" i="11"/>
  <c r="J44" i="5"/>
  <c r="J43" i="5"/>
  <c r="J42" i="5"/>
  <c r="J41" i="5"/>
  <c r="J40" i="5"/>
  <c r="N40" i="5" s="1"/>
  <c r="J39" i="5"/>
  <c r="J45" i="5" s="1"/>
  <c r="N45" i="5" s="1"/>
  <c r="J38" i="5"/>
  <c r="N38" i="5" s="1"/>
  <c r="J37" i="5"/>
  <c r="J35" i="5" s="1"/>
  <c r="N35" i="5" s="1"/>
  <c r="J36" i="5"/>
  <c r="J34" i="5"/>
  <c r="J33" i="5"/>
  <c r="J32" i="5"/>
  <c r="N32" i="5" s="1"/>
  <c r="J31" i="5"/>
  <c r="J30" i="5"/>
  <c r="J29" i="5" s="1"/>
  <c r="N29" i="5" s="1"/>
  <c r="J28" i="5"/>
  <c r="J27" i="5"/>
  <c r="J26" i="5"/>
  <c r="J25" i="5"/>
  <c r="J24" i="5"/>
  <c r="N24" i="5" s="1"/>
  <c r="J21" i="5"/>
  <c r="J20" i="5"/>
  <c r="J19" i="5"/>
  <c r="J18" i="5" s="1"/>
  <c r="N18" i="5" s="1"/>
  <c r="J17" i="5"/>
  <c r="J16" i="5"/>
  <c r="N16" i="5" s="1"/>
  <c r="J15" i="5"/>
  <c r="J14" i="5"/>
  <c r="N14" i="5" s="1"/>
  <c r="J13" i="5"/>
  <c r="J12" i="5" s="1"/>
  <c r="N12" i="5" s="1"/>
  <c r="J11" i="5"/>
  <c r="J10" i="5"/>
  <c r="J8" i="5"/>
  <c r="J7" i="5"/>
  <c r="N7" i="5" s="1"/>
  <c r="I29" i="5"/>
  <c r="I23" i="5"/>
  <c r="I22" i="5"/>
  <c r="I12" i="5"/>
  <c r="I6" i="5"/>
  <c r="I5" i="5"/>
  <c r="I4" i="5"/>
  <c r="I45" i="5" s="1"/>
  <c r="M45" i="5" s="1"/>
  <c r="F28" i="3"/>
  <c r="F22" i="3"/>
  <c r="F21" i="3"/>
  <c r="F11" i="3"/>
  <c r="F4" i="3" s="1"/>
  <c r="F3" i="3" s="1"/>
  <c r="F44" i="3" s="1"/>
  <c r="F5" i="3"/>
  <c r="F28" i="1"/>
  <c r="F22" i="1"/>
  <c r="F21" i="1"/>
  <c r="F11" i="1"/>
  <c r="F4" i="1" s="1"/>
  <c r="F3" i="1" s="1"/>
  <c r="F44" i="1" s="1"/>
  <c r="F5" i="1"/>
  <c r="N44" i="11"/>
  <c r="M44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M35" i="11"/>
  <c r="N34" i="11"/>
  <c r="M34" i="11"/>
  <c r="N33" i="11"/>
  <c r="M33" i="11"/>
  <c r="N32" i="11"/>
  <c r="M32" i="11"/>
  <c r="N31" i="11"/>
  <c r="M31" i="11"/>
  <c r="N30" i="11"/>
  <c r="M30" i="11"/>
  <c r="M29" i="11"/>
  <c r="N28" i="11"/>
  <c r="M28" i="11"/>
  <c r="N27" i="11"/>
  <c r="M27" i="11"/>
  <c r="N26" i="11"/>
  <c r="M26" i="11"/>
  <c r="N25" i="11"/>
  <c r="M25" i="11"/>
  <c r="N24" i="11"/>
  <c r="M24" i="11"/>
  <c r="M23" i="11"/>
  <c r="M22" i="11"/>
  <c r="N21" i="11"/>
  <c r="M21" i="11"/>
  <c r="N20" i="11"/>
  <c r="M20" i="11"/>
  <c r="N19" i="11"/>
  <c r="M19" i="11"/>
  <c r="M18" i="11"/>
  <c r="N17" i="11"/>
  <c r="M17" i="11"/>
  <c r="N16" i="11"/>
  <c r="M16" i="11"/>
  <c r="N15" i="11"/>
  <c r="M15" i="11"/>
  <c r="N14" i="11"/>
  <c r="M14" i="11"/>
  <c r="N13" i="11"/>
  <c r="M13" i="11"/>
  <c r="M11" i="11"/>
  <c r="N10" i="11"/>
  <c r="M10" i="11"/>
  <c r="N9" i="11"/>
  <c r="M9" i="11"/>
  <c r="N8" i="11"/>
  <c r="M8" i="11"/>
  <c r="N7" i="11"/>
  <c r="M7" i="11"/>
  <c r="N6" i="11"/>
  <c r="M6" i="11"/>
  <c r="N5" i="11"/>
  <c r="N4" i="11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M38" i="10"/>
  <c r="N37" i="10"/>
  <c r="M37" i="10"/>
  <c r="N36" i="10"/>
  <c r="M36" i="10"/>
  <c r="M35" i="10"/>
  <c r="N34" i="10"/>
  <c r="M34" i="10"/>
  <c r="N33" i="10"/>
  <c r="M33" i="10"/>
  <c r="N32" i="10"/>
  <c r="M32" i="10"/>
  <c r="N31" i="10"/>
  <c r="M31" i="10"/>
  <c r="M30" i="10"/>
  <c r="M29" i="10"/>
  <c r="N28" i="10"/>
  <c r="M28" i="10"/>
  <c r="N27" i="10"/>
  <c r="M27" i="10"/>
  <c r="N26" i="10"/>
  <c r="M26" i="10"/>
  <c r="N25" i="10"/>
  <c r="M25" i="10"/>
  <c r="N24" i="10"/>
  <c r="M24" i="10"/>
  <c r="M23" i="10"/>
  <c r="M22" i="10"/>
  <c r="N21" i="10"/>
  <c r="M21" i="10"/>
  <c r="N20" i="10"/>
  <c r="M20" i="10"/>
  <c r="N19" i="10"/>
  <c r="M19" i="10"/>
  <c r="M18" i="10"/>
  <c r="N17" i="10"/>
  <c r="M17" i="10"/>
  <c r="N16" i="10"/>
  <c r="M16" i="10"/>
  <c r="N15" i="10"/>
  <c r="M15" i="10"/>
  <c r="M14" i="10"/>
  <c r="N13" i="10"/>
  <c r="M13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M38" i="9"/>
  <c r="N37" i="9"/>
  <c r="M37" i="9"/>
  <c r="N36" i="9"/>
  <c r="M36" i="9"/>
  <c r="M35" i="9"/>
  <c r="N34" i="9"/>
  <c r="M34" i="9"/>
  <c r="N33" i="9"/>
  <c r="M33" i="9"/>
  <c r="N32" i="9"/>
  <c r="M32" i="9"/>
  <c r="N31" i="9"/>
  <c r="M31" i="9"/>
  <c r="M30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M22" i="9"/>
  <c r="N21" i="9"/>
  <c r="M21" i="9"/>
  <c r="N20" i="9"/>
  <c r="M20" i="9"/>
  <c r="N19" i="9"/>
  <c r="M19" i="9"/>
  <c r="M18" i="9"/>
  <c r="N17" i="9"/>
  <c r="M17" i="9"/>
  <c r="N16" i="9"/>
  <c r="M16" i="9"/>
  <c r="N15" i="9"/>
  <c r="M15" i="9"/>
  <c r="M14" i="9"/>
  <c r="N13" i="9"/>
  <c r="M13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M8" i="5"/>
  <c r="N8" i="5"/>
  <c r="M9" i="5"/>
  <c r="N9" i="5"/>
  <c r="M10" i="5"/>
  <c r="N10" i="5"/>
  <c r="M11" i="5"/>
  <c r="N11" i="5"/>
  <c r="M12" i="5"/>
  <c r="M13" i="5"/>
  <c r="N13" i="5"/>
  <c r="M14" i="5"/>
  <c r="M15" i="5"/>
  <c r="N15" i="5"/>
  <c r="M16" i="5"/>
  <c r="M17" i="5"/>
  <c r="N17" i="5"/>
  <c r="M18" i="5"/>
  <c r="M19" i="5"/>
  <c r="N19" i="5"/>
  <c r="M20" i="5"/>
  <c r="N20" i="5"/>
  <c r="M21" i="5"/>
  <c r="N21" i="5"/>
  <c r="M22" i="5"/>
  <c r="M23" i="5"/>
  <c r="M24" i="5"/>
  <c r="M25" i="5"/>
  <c r="N25" i="5"/>
  <c r="M26" i="5"/>
  <c r="N26" i="5"/>
  <c r="M27" i="5"/>
  <c r="N27" i="5"/>
  <c r="M28" i="5"/>
  <c r="N28" i="5"/>
  <c r="M29" i="5"/>
  <c r="M30" i="5"/>
  <c r="M31" i="5"/>
  <c r="N31" i="5"/>
  <c r="M32" i="5"/>
  <c r="M33" i="5"/>
  <c r="N33" i="5"/>
  <c r="M34" i="5"/>
  <c r="N34" i="5"/>
  <c r="M35" i="5"/>
  <c r="M36" i="5"/>
  <c r="N36" i="5"/>
  <c r="M37" i="5"/>
  <c r="N37" i="5"/>
  <c r="M38" i="5"/>
  <c r="M39" i="5"/>
  <c r="N39" i="5"/>
  <c r="M40" i="5"/>
  <c r="M41" i="5"/>
  <c r="N41" i="5"/>
  <c r="M42" i="5"/>
  <c r="N42" i="5"/>
  <c r="M43" i="5"/>
  <c r="N43" i="5"/>
  <c r="M44" i="5"/>
  <c r="N44" i="5"/>
  <c r="N4" i="5"/>
  <c r="J22" i="10" l="1"/>
  <c r="N22" i="10" s="1"/>
  <c r="N23" i="10"/>
  <c r="N30" i="10"/>
  <c r="J22" i="9"/>
  <c r="N22" i="9" s="1"/>
  <c r="N29" i="9"/>
  <c r="N30" i="9"/>
  <c r="N23" i="11"/>
  <c r="J22" i="11"/>
  <c r="N22" i="11" s="1"/>
  <c r="I5" i="11"/>
  <c r="N30" i="5"/>
  <c r="J23" i="5"/>
  <c r="M4" i="5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M5" i="11" l="1"/>
  <c r="I4" i="11"/>
  <c r="N23" i="5"/>
  <c r="J22" i="5"/>
  <c r="N22" i="5" s="1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  <c r="M4" i="11" l="1"/>
  <c r="I45" i="11"/>
  <c r="M45" i="11" s="1"/>
</calcChain>
</file>

<file path=xl/sharedStrings.xml><?xml version="1.0" encoding="utf-8"?>
<sst xmlns="http://schemas.openxmlformats.org/spreadsheetml/2006/main" count="912" uniqueCount="96">
  <si>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</si>
  <si>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</si>
  <si>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</si>
  <si>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</si>
  <si>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</si>
  <si>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</si>
  <si>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</si>
  <si>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</si>
  <si>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</si>
  <si>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</si>
  <si>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</si>
  <si>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</si>
  <si>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</si>
  <si>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</si>
  <si>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</si>
  <si>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</si>
  <si>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</si>
  <si>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</si>
  <si>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</si>
  <si>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</si>
  <si>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</si>
  <si>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</si>
  <si>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</si>
  <si>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</si>
  <si>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</si>
  <si>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</si>
  <si>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</si>
  <si>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</si>
  <si>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</si>
  <si>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</si>
  <si>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</si>
  <si>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</si>
  <si>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</si>
  <si>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</si>
  <si>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</si>
  <si>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</si>
  <si>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</si>
  <si>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</si>
  <si>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</si>
  <si>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</si>
  <si>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</si>
  <si>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</si>
  <si>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</si>
  <si>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</si>
  <si>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</si>
  <si>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</si>
  <si>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</si>
  <si>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</si>
  <si>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</si>
  <si>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</si>
  <si>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</si>
  <si>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</si>
  <si>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</si>
  <si>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</si>
  <si>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</si>
  <si>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</si>
  <si>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</si>
  <si>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</si>
  <si>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</si>
  <si>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</si>
  <si>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</si>
  <si>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</si>
  <si>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</si>
  <si>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</si>
  <si>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</si>
  <si>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</si>
  <si>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</si>
  <si>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</si>
  <si>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</si>
  <si>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</si>
  <si>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</si>
  <si>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</si>
  <si>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</si>
  <si>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</si>
  <si>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</si>
  <si>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</si>
  <si>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</si>
  <si>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</si>
  <si>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</si>
  <si>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</si>
  <si>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</si>
  <si>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</si>
  <si>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</si>
  <si>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</si>
  <si>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</si>
  <si>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</si>
  <si>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</si>
  <si>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</si>
  <si>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 xml:space="preserve">Бруто исплатени штети, во илјади денари, на друштвата за осигурување на живот, за периодот 1.6.2023 - 30.6.2023 </t>
  </si>
  <si>
    <t xml:space="preserve">Бруто полисирана премија, во илјади денари, на друштвата за осигурување на живот, за периодот 1.6.2023 - 30.6.2023 </t>
  </si>
  <si>
    <t>Бруто полисирана премија, во илјади денари, на друштвата за осигурување на живот, за периодот 1.6.2022 - 30.06.2022</t>
  </si>
  <si>
    <t xml:space="preserve">Број на склучени договори на друштвата за осигурување на живот, за периодот 1.6.2023 - 30.6.2023 </t>
  </si>
  <si>
    <t>Број на склучени договори на друштвата за осигурување на живот, за периодот 1.6.2022 - 30.6.2022</t>
  </si>
  <si>
    <t>Бруто исплатени штети, во илјади денари, на друштвата за осигурување на живот, за периодот 1.6.2022 - 30.06.2022</t>
  </si>
  <si>
    <t>Број на исплатени штети на друштвата за осигурување на живот, за периодот 1.6.2023 - 30.6.2023</t>
  </si>
  <si>
    <t>Број на исплатени штети на друштвата за осигурување на живот, за периодот 1.6.2022 - 30.6.2022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</si>
</sst>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Q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89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32">
        <f>C4+C21</f>
        <v>21649</v>
      </c>
      <c r="D3" s="19">
        <v>1842</v>
      </c>
      <c r="E3" s="19">
        <v>5408</v>
      </c>
      <c r="F3" s="28">
        <f>SUM(F4,F21,F28)</f>
        <v>7716</v>
      </c>
      <c r="G3" s="35">
        <f>G4+G21</f>
        <v>35588.105360641319</v>
      </c>
      <c r="H3" s="20">
        <f>SUM(C3:G3)</f>
        <v>72203.105360641319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32">
        <f>C5+C11+C17</f>
        <v>6636</v>
      </c>
      <c r="D4" s="19">
        <v>1756</v>
      </c>
      <c r="E4" s="19">
        <v>3914</v>
      </c>
      <c r="F4" s="28">
        <f>SUM(F11,F5)</f>
        <v>407</v>
      </c>
      <c r="G4" s="35">
        <f>G5+G11</f>
        <v>8052.75576576</v>
      </c>
      <c r="H4" s="20">
        <f t="shared" ref="H4:H44" si="0">SUM(C4:G4)</f>
        <v>20765.755765760001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32">
        <f>SUM(C6:C10)</f>
        <v>6542</v>
      </c>
      <c r="D5" s="21">
        <v>1482</v>
      </c>
      <c r="E5" s="21">
        <v>3833</v>
      </c>
      <c r="F5" s="28">
        <f>SUM(F6:F10)</f>
        <v>386</v>
      </c>
      <c r="G5" s="35">
        <f>G6+G8</f>
        <v>7897.4505215999998</v>
      </c>
      <c r="H5" s="22">
        <f t="shared" si="0"/>
        <v>20140.4505216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6394</v>
      </c>
      <c r="D6" s="21">
        <v>169</v>
      </c>
      <c r="E6" s="21">
        <v>3295</v>
      </c>
      <c r="F6" s="29">
        <v>202</v>
      </c>
      <c r="G6" s="36">
        <v>7694.1388799999995</v>
      </c>
      <c r="H6" s="22">
        <f t="shared" si="0"/>
        <v>17754.138879999999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>
        <v>0</v>
      </c>
      <c r="D7" s="21">
        <v>0</v>
      </c>
      <c r="E7" s="21"/>
      <c r="F7" s="29">
        <v>0</v>
      </c>
      <c r="G7" s="36"/>
      <c r="H7" s="22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148</v>
      </c>
      <c r="D8" s="21">
        <v>536</v>
      </c>
      <c r="E8" s="21"/>
      <c r="F8" s="29">
        <v>88</v>
      </c>
      <c r="G8" s="36">
        <v>203.3116416</v>
      </c>
      <c r="H8" s="22">
        <f t="shared" si="0"/>
        <v>975.31164160000003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>
        <v>0</v>
      </c>
      <c r="D9" s="21">
        <v>777</v>
      </c>
      <c r="E9" s="21">
        <v>538</v>
      </c>
      <c r="F9" s="29">
        <v>96</v>
      </c>
      <c r="G9" s="36"/>
      <c r="H9" s="22">
        <f t="shared" si="0"/>
        <v>1411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0</v>
      </c>
      <c r="D10" s="21">
        <v>0</v>
      </c>
      <c r="E10" s="21"/>
      <c r="F10" s="29">
        <v>0</v>
      </c>
      <c r="G10" s="36"/>
      <c r="H10" s="22">
        <f t="shared" si="0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33">
        <v>94</v>
      </c>
      <c r="D11" s="21">
        <v>274</v>
      </c>
      <c r="E11" s="21">
        <v>81</v>
      </c>
      <c r="F11" s="30">
        <f>SUM(F16,F13)</f>
        <v>21</v>
      </c>
      <c r="G11" s="35">
        <f>SUM(G12:G16)</f>
        <v>155.30524415999997</v>
      </c>
      <c r="H11" s="22">
        <f t="shared" si="0"/>
        <v>625.30524416000003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27</v>
      </c>
      <c r="D12" s="21">
        <v>65</v>
      </c>
      <c r="E12" s="21">
        <v>26</v>
      </c>
      <c r="F12" s="29">
        <v>0</v>
      </c>
      <c r="G12" s="36">
        <v>10.733829119999999</v>
      </c>
      <c r="H12" s="22">
        <f t="shared" si="0"/>
        <v>128.73382912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23</v>
      </c>
      <c r="D13" s="21">
        <v>201</v>
      </c>
      <c r="E13" s="21">
        <v>27</v>
      </c>
      <c r="F13" s="29">
        <v>9</v>
      </c>
      <c r="G13" s="36">
        <v>108.56846591999999</v>
      </c>
      <c r="H13" s="22">
        <f t="shared" si="0"/>
        <v>368.56846591999999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>
        <v>0</v>
      </c>
      <c r="D14" s="21">
        <v>0</v>
      </c>
      <c r="E14" s="21"/>
      <c r="F14" s="29">
        <v>0</v>
      </c>
      <c r="G14" s="36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>
        <v>0</v>
      </c>
      <c r="D15" s="21">
        <v>0</v>
      </c>
      <c r="E15" s="21"/>
      <c r="F15" s="29">
        <v>0</v>
      </c>
      <c r="G15" s="36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44</v>
      </c>
      <c r="D16" s="21">
        <v>8</v>
      </c>
      <c r="E16" s="21">
        <v>28</v>
      </c>
      <c r="F16" s="29">
        <v>12</v>
      </c>
      <c r="G16" s="36">
        <v>36.002949119999997</v>
      </c>
      <c r="H16" s="22">
        <f t="shared" si="0"/>
        <v>128.00294911999998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2">
        <v>0</v>
      </c>
      <c r="D17" s="21">
        <v>0</v>
      </c>
      <c r="E17" s="21">
        <v>0</v>
      </c>
      <c r="F17" s="30">
        <v>0</v>
      </c>
      <c r="G17" s="35"/>
      <c r="H17" s="22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21">
        <v>0</v>
      </c>
      <c r="E18" s="21"/>
      <c r="F18" s="29">
        <v>0</v>
      </c>
      <c r="G18" s="36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/>
      <c r="D19" s="21">
        <v>0</v>
      </c>
      <c r="E19" s="21"/>
      <c r="F19" s="29">
        <v>0</v>
      </c>
      <c r="G19" s="36"/>
      <c r="H19" s="2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21">
        <v>0</v>
      </c>
      <c r="E20" s="21"/>
      <c r="F20" s="29">
        <v>0</v>
      </c>
      <c r="G20" s="36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32">
        <f>C22+C28+C34</f>
        <v>15013</v>
      </c>
      <c r="D21" s="19">
        <v>86</v>
      </c>
      <c r="E21" s="19">
        <v>1494</v>
      </c>
      <c r="F21" s="31">
        <f>SUM(F22,F34)</f>
        <v>6765</v>
      </c>
      <c r="G21" s="35">
        <f>G22+G28</f>
        <v>27535.349594881322</v>
      </c>
      <c r="H21" s="20">
        <f t="shared" si="0"/>
        <v>50893.349594881322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2">
        <f>SUM(C23:C27)</f>
        <v>13906</v>
      </c>
      <c r="D22" s="21">
        <v>86</v>
      </c>
      <c r="E22" s="21">
        <v>1494</v>
      </c>
      <c r="F22" s="31">
        <f t="shared" ref="F22" si="1">SUM(F23:F27)</f>
        <v>6765</v>
      </c>
      <c r="G22" s="35">
        <f>G24</f>
        <v>27535.349594881322</v>
      </c>
      <c r="H22" s="22">
        <f t="shared" si="0"/>
        <v>49786.349594881322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>
        <v>0</v>
      </c>
      <c r="D23" s="21">
        <v>0</v>
      </c>
      <c r="E23" s="21"/>
      <c r="F23" s="29">
        <v>0</v>
      </c>
      <c r="G23" s="36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13906</v>
      </c>
      <c r="D24" s="21">
        <v>86</v>
      </c>
      <c r="E24" s="21">
        <v>1494</v>
      </c>
      <c r="F24" s="29">
        <v>6765</v>
      </c>
      <c r="G24" s="36">
        <v>27535.349594881322</v>
      </c>
      <c r="H24" s="22">
        <f t="shared" si="0"/>
        <v>49786.349594881322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>
        <v>0</v>
      </c>
      <c r="D25" s="21">
        <v>0</v>
      </c>
      <c r="E25" s="21"/>
      <c r="F25" s="29">
        <v>0</v>
      </c>
      <c r="G25" s="36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>
        <v>0</v>
      </c>
      <c r="D26" s="21">
        <v>0</v>
      </c>
      <c r="E26" s="21"/>
      <c r="F26" s="29">
        <v>0</v>
      </c>
      <c r="G26" s="36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>
        <v>0</v>
      </c>
      <c r="D27" s="21">
        <v>0</v>
      </c>
      <c r="E27" s="21"/>
      <c r="F27" s="29">
        <v>0</v>
      </c>
      <c r="G27" s="36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3">
        <v>1107</v>
      </c>
      <c r="D28" s="21">
        <v>0</v>
      </c>
      <c r="E28" s="21">
        <v>0</v>
      </c>
      <c r="F28" s="31">
        <f>SUM(F29:F33)</f>
        <v>544</v>
      </c>
      <c r="G28" s="35">
        <f>SUM(G29:G33)</f>
        <v>0</v>
      </c>
      <c r="H28" s="22">
        <f t="shared" si="0"/>
        <v>1651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/>
      <c r="D29" s="21">
        <v>0</v>
      </c>
      <c r="E29" s="21"/>
      <c r="F29" s="29">
        <v>14</v>
      </c>
      <c r="G29" s="36"/>
      <c r="H29" s="22">
        <f t="shared" si="0"/>
        <v>14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1051</v>
      </c>
      <c r="D30" s="21">
        <v>0</v>
      </c>
      <c r="E30" s="21"/>
      <c r="F30" s="29">
        <v>463</v>
      </c>
      <c r="G30" s="36"/>
      <c r="H30" s="22">
        <f t="shared" si="0"/>
        <v>1514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/>
      <c r="D31" s="21">
        <v>0</v>
      </c>
      <c r="E31" s="21"/>
      <c r="F31" s="29">
        <v>0</v>
      </c>
      <c r="G31" s="36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/>
      <c r="D32" s="21">
        <v>0</v>
      </c>
      <c r="E32" s="21"/>
      <c r="F32" s="29">
        <v>0</v>
      </c>
      <c r="G32" s="36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56</v>
      </c>
      <c r="D33" s="21">
        <v>0</v>
      </c>
      <c r="E33" s="21"/>
      <c r="F33" s="29">
        <v>67</v>
      </c>
      <c r="G33" s="36"/>
      <c r="H33" s="22">
        <f t="shared" si="0"/>
        <v>123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2">
        <v>0</v>
      </c>
      <c r="D34" s="21">
        <v>0</v>
      </c>
      <c r="E34" s="21">
        <v>0</v>
      </c>
      <c r="F34" s="30">
        <v>0</v>
      </c>
      <c r="G34" s="35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21">
        <v>0</v>
      </c>
      <c r="E35" s="21"/>
      <c r="F35" s="29">
        <v>0</v>
      </c>
      <c r="G35" s="36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21">
        <v>0</v>
      </c>
      <c r="E36" s="21"/>
      <c r="F36" s="29">
        <v>0</v>
      </c>
      <c r="G36" s="36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21">
        <v>0</v>
      </c>
      <c r="E37" s="21"/>
      <c r="F37" s="29">
        <v>0</v>
      </c>
      <c r="G37" s="36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2"/>
      <c r="D38" s="19">
        <v>0</v>
      </c>
      <c r="E38" s="19"/>
      <c r="F38" s="29">
        <v>0</v>
      </c>
      <c r="G38" s="36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2">
        <v>4746</v>
      </c>
      <c r="D39" s="19">
        <v>1049</v>
      </c>
      <c r="E39" s="19">
        <v>6210</v>
      </c>
      <c r="F39" s="12">
        <v>1742</v>
      </c>
      <c r="G39" s="36">
        <v>2255.98</v>
      </c>
      <c r="H39" s="20">
        <f t="shared" si="0"/>
        <v>16002.98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2"/>
      <c r="D40" s="19">
        <v>0</v>
      </c>
      <c r="E40" s="19"/>
      <c r="F40" s="29">
        <v>0</v>
      </c>
      <c r="G40" s="36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2"/>
      <c r="D41" s="19">
        <v>0</v>
      </c>
      <c r="E41" s="19"/>
      <c r="F41" s="12">
        <v>0</v>
      </c>
      <c r="G41" s="36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2"/>
      <c r="D42" s="19">
        <v>0</v>
      </c>
      <c r="E42" s="19"/>
      <c r="F42" s="12">
        <v>0</v>
      </c>
      <c r="G42" s="36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2"/>
      <c r="D43" s="19">
        <v>0</v>
      </c>
      <c r="E43" s="19"/>
      <c r="F43" s="12">
        <v>0</v>
      </c>
      <c r="G43" s="36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32">
        <f>C39+C21+C4</f>
        <v>26395</v>
      </c>
      <c r="D44" s="23">
        <v>2891</v>
      </c>
      <c r="E44" s="23">
        <v>11618</v>
      </c>
      <c r="F44" s="32">
        <f>SUM(F3,F39)</f>
        <v>9458</v>
      </c>
      <c r="G44" s="37">
        <f>G3+G39</f>
        <v>37844.085360641322</v>
      </c>
      <c r="H44" s="24">
        <f t="shared" si="0"/>
        <v>88206.085360641329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Q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90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32">
        <f>C4+C21</f>
        <v>16571</v>
      </c>
      <c r="D3" s="19">
        <v>1530</v>
      </c>
      <c r="E3" s="19">
        <v>3469</v>
      </c>
      <c r="F3" s="31">
        <v>7732</v>
      </c>
      <c r="G3" s="35">
        <f>G4+G21</f>
        <v>26020.619545950096</v>
      </c>
      <c r="H3" s="20">
        <f>SUM(C3:G3)</f>
        <v>55322.619545950096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32">
        <f>C5+C11+C17</f>
        <v>3965</v>
      </c>
      <c r="D4" s="19">
        <v>1530</v>
      </c>
      <c r="E4" s="19">
        <v>1952</v>
      </c>
      <c r="F4" s="31">
        <v>1238</v>
      </c>
      <c r="G4" s="35">
        <f>G5+G11</f>
        <v>7167.8225781000001</v>
      </c>
      <c r="H4" s="20">
        <f t="shared" ref="H4:H44" si="0">SUM(C4:G4)</f>
        <v>15852.8225781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32">
        <f>SUM(C6:C10)</f>
        <v>3930</v>
      </c>
      <c r="D5" s="21">
        <v>1319</v>
      </c>
      <c r="E5" s="21">
        <v>1841</v>
      </c>
      <c r="F5" s="31">
        <v>124</v>
      </c>
      <c r="G5" s="35">
        <f>G6+G8</f>
        <v>6965.9170532999997</v>
      </c>
      <c r="H5" s="22">
        <f t="shared" si="0"/>
        <v>14179.9170533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3775</v>
      </c>
      <c r="D6" s="21">
        <v>50</v>
      </c>
      <c r="E6" s="21">
        <v>1388</v>
      </c>
      <c r="F6" s="12">
        <v>1078</v>
      </c>
      <c r="G6" s="36">
        <v>6965.9170532999997</v>
      </c>
      <c r="H6" s="22">
        <f t="shared" si="0"/>
        <v>13256.9170533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>
        <v>0</v>
      </c>
      <c r="D7" s="21">
        <v>0</v>
      </c>
      <c r="E7" s="21"/>
      <c r="F7" s="12">
        <v>0</v>
      </c>
      <c r="G7" s="36"/>
      <c r="H7" s="22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133</v>
      </c>
      <c r="D8" s="21">
        <v>353</v>
      </c>
      <c r="E8" s="21"/>
      <c r="F8" s="12">
        <v>0</v>
      </c>
      <c r="G8" s="36"/>
      <c r="H8" s="22">
        <f t="shared" si="0"/>
        <v>486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>
        <v>0</v>
      </c>
      <c r="D9" s="21">
        <v>916</v>
      </c>
      <c r="E9" s="21">
        <v>453</v>
      </c>
      <c r="F9" s="12">
        <v>156</v>
      </c>
      <c r="G9" s="36"/>
      <c r="H9" s="22">
        <f t="shared" si="0"/>
        <v>1525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22</v>
      </c>
      <c r="D10" s="21">
        <v>0</v>
      </c>
      <c r="E10" s="21"/>
      <c r="F10" s="12">
        <v>0</v>
      </c>
      <c r="G10" s="36"/>
      <c r="H10" s="22">
        <f t="shared" si="0"/>
        <v>22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33">
        <v>35</v>
      </c>
      <c r="D11" s="21">
        <v>211</v>
      </c>
      <c r="E11" s="21">
        <v>111</v>
      </c>
      <c r="F11" s="31">
        <v>4</v>
      </c>
      <c r="G11" s="35">
        <f>SUM(G12:G16)</f>
        <v>201.90552480000002</v>
      </c>
      <c r="H11" s="22">
        <f t="shared" si="0"/>
        <v>562.90552479999997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14</v>
      </c>
      <c r="D12" s="21">
        <v>54</v>
      </c>
      <c r="E12" s="21">
        <v>20</v>
      </c>
      <c r="F12" s="12">
        <v>0</v>
      </c>
      <c r="G12" s="36">
        <v>11.260571400000005</v>
      </c>
      <c r="H12" s="22">
        <f t="shared" si="0"/>
        <v>99.260571400000003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13</v>
      </c>
      <c r="D13" s="21">
        <v>157</v>
      </c>
      <c r="E13" s="21">
        <v>65</v>
      </c>
      <c r="F13" s="12">
        <v>1</v>
      </c>
      <c r="G13" s="36">
        <v>123.38506440000002</v>
      </c>
      <c r="H13" s="22">
        <f t="shared" si="0"/>
        <v>359.38506440000003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>
        <v>0</v>
      </c>
      <c r="D14" s="21">
        <v>0</v>
      </c>
      <c r="E14" s="21"/>
      <c r="F14" s="12">
        <v>0</v>
      </c>
      <c r="G14" s="36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>
        <v>0</v>
      </c>
      <c r="D15" s="21">
        <v>0</v>
      </c>
      <c r="E15" s="21"/>
      <c r="F15" s="12">
        <v>0</v>
      </c>
      <c r="G15" s="36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8</v>
      </c>
      <c r="D16" s="21">
        <v>0</v>
      </c>
      <c r="E16" s="21">
        <v>26</v>
      </c>
      <c r="F16" s="12">
        <v>2937.9974400000001</v>
      </c>
      <c r="G16" s="36">
        <v>67.259889000000001</v>
      </c>
      <c r="H16" s="22">
        <f t="shared" si="0"/>
        <v>3039.257329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2">
        <v>0</v>
      </c>
      <c r="D17" s="21">
        <v>0</v>
      </c>
      <c r="E17" s="21">
        <v>0</v>
      </c>
      <c r="F17" s="31">
        <v>0</v>
      </c>
      <c r="G17" s="35"/>
      <c r="H17" s="22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21">
        <v>0</v>
      </c>
      <c r="E18" s="21"/>
      <c r="F18" s="12">
        <v>0</v>
      </c>
      <c r="G18" s="36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34"/>
      <c r="D19" s="21">
        <v>0</v>
      </c>
      <c r="E19" s="21"/>
      <c r="F19" s="12">
        <v>0</v>
      </c>
      <c r="G19" s="36"/>
      <c r="H19" s="2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21">
        <v>0</v>
      </c>
      <c r="E20" s="21"/>
      <c r="F20" s="12">
        <v>0</v>
      </c>
      <c r="G20" s="36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32">
        <f>C22+C28+C34</f>
        <v>12606</v>
      </c>
      <c r="D21" s="19">
        <v>0</v>
      </c>
      <c r="E21" s="19">
        <v>1517</v>
      </c>
      <c r="F21" s="31">
        <v>58846</v>
      </c>
      <c r="G21" s="35">
        <f>G22+G28</f>
        <v>18852.796967850096</v>
      </c>
      <c r="H21" s="20">
        <f t="shared" si="0"/>
        <v>91821.796967850096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2">
        <f>SUM(C23:C27)</f>
        <v>11569</v>
      </c>
      <c r="D22" s="21">
        <v>0</v>
      </c>
      <c r="E22" s="21">
        <v>1517</v>
      </c>
      <c r="F22" s="31">
        <v>5884</v>
      </c>
      <c r="G22" s="35">
        <f>G24</f>
        <v>18849.539471850097</v>
      </c>
      <c r="H22" s="22">
        <f t="shared" si="0"/>
        <v>37819.539471850097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>
        <v>0</v>
      </c>
      <c r="D23" s="21">
        <v>0</v>
      </c>
      <c r="E23" s="21"/>
      <c r="F23" s="12">
        <v>0</v>
      </c>
      <c r="G23" s="36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11569</v>
      </c>
      <c r="D24" s="21">
        <v>0</v>
      </c>
      <c r="E24" s="21">
        <v>1517</v>
      </c>
      <c r="F24" s="12">
        <v>5884</v>
      </c>
      <c r="G24" s="36">
        <v>18849.539471850097</v>
      </c>
      <c r="H24" s="22">
        <f t="shared" si="0"/>
        <v>37819.539471850097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>
        <v>0</v>
      </c>
      <c r="D25" s="21">
        <v>0</v>
      </c>
      <c r="E25" s="21"/>
      <c r="F25" s="12">
        <v>0</v>
      </c>
      <c r="G25" s="36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>
        <v>0</v>
      </c>
      <c r="D26" s="21">
        <v>0</v>
      </c>
      <c r="E26" s="21"/>
      <c r="F26" s="12">
        <v>0</v>
      </c>
      <c r="G26" s="36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>
        <v>0</v>
      </c>
      <c r="D27" s="21">
        <v>0</v>
      </c>
      <c r="E27" s="21"/>
      <c r="F27" s="12">
        <v>0</v>
      </c>
      <c r="G27" s="36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3">
        <f>SUM(C29:C33)</f>
        <v>1037</v>
      </c>
      <c r="D28" s="21">
        <v>0</v>
      </c>
      <c r="E28" s="21">
        <v>0</v>
      </c>
      <c r="F28" s="31">
        <f>SUM(F29:F33)</f>
        <v>610</v>
      </c>
      <c r="G28" s="35">
        <f>SUM(G29:G33)</f>
        <v>3.2574960000000002</v>
      </c>
      <c r="H28" s="22">
        <f t="shared" si="0"/>
        <v>1650.2574959999999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0</v>
      </c>
      <c r="D29" s="21">
        <v>0</v>
      </c>
      <c r="E29" s="21"/>
      <c r="F29" s="12">
        <v>0</v>
      </c>
      <c r="G29" s="36">
        <v>0.29613600000000001</v>
      </c>
      <c r="H29" s="22">
        <f t="shared" si="0"/>
        <v>0.29613600000000001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995</v>
      </c>
      <c r="D30" s="21">
        <v>0</v>
      </c>
      <c r="E30" s="21"/>
      <c r="F30" s="12">
        <v>480</v>
      </c>
      <c r="G30" s="36">
        <v>2.96136</v>
      </c>
      <c r="H30" s="22">
        <f t="shared" si="0"/>
        <v>1477.96136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>
        <v>0</v>
      </c>
      <c r="D31" s="21">
        <v>0</v>
      </c>
      <c r="E31" s="21"/>
      <c r="F31" s="12">
        <v>0</v>
      </c>
      <c r="G31" s="36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>
        <v>0</v>
      </c>
      <c r="D32" s="21">
        <v>0</v>
      </c>
      <c r="E32" s="21"/>
      <c r="F32" s="12">
        <v>0</v>
      </c>
      <c r="G32" s="36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42</v>
      </c>
      <c r="D33" s="21">
        <v>0</v>
      </c>
      <c r="E33" s="21"/>
      <c r="F33" s="12">
        <v>130</v>
      </c>
      <c r="G33" s="36"/>
      <c r="H33" s="22">
        <f t="shared" si="0"/>
        <v>172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2">
        <v>0</v>
      </c>
      <c r="D34" s="21">
        <v>0</v>
      </c>
      <c r="E34" s="21">
        <v>0</v>
      </c>
      <c r="F34" s="31">
        <v>0</v>
      </c>
      <c r="G34" s="35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21">
        <v>0</v>
      </c>
      <c r="E35" s="21"/>
      <c r="F35" s="12">
        <v>0</v>
      </c>
      <c r="G35" s="36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21">
        <v>0</v>
      </c>
      <c r="E36" s="21"/>
      <c r="F36" s="12">
        <v>0</v>
      </c>
      <c r="G36" s="36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21">
        <v>0</v>
      </c>
      <c r="E37" s="21"/>
      <c r="F37" s="12">
        <v>0</v>
      </c>
      <c r="G37" s="36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2"/>
      <c r="D38" s="19">
        <v>0</v>
      </c>
      <c r="E38" s="19"/>
      <c r="F38" s="12">
        <v>0</v>
      </c>
      <c r="G38" s="36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2">
        <v>5496</v>
      </c>
      <c r="D39" s="19">
        <v>1501</v>
      </c>
      <c r="E39" s="19">
        <v>5202</v>
      </c>
      <c r="F39" s="12">
        <v>3820</v>
      </c>
      <c r="G39" s="36">
        <v>6336.6070770000006</v>
      </c>
      <c r="H39" s="20">
        <f t="shared" si="0"/>
        <v>22355.607077000001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2"/>
      <c r="D40" s="19">
        <v>0</v>
      </c>
      <c r="E40" s="19"/>
      <c r="F40" s="12">
        <v>0</v>
      </c>
      <c r="G40" s="36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2"/>
      <c r="D41" s="19">
        <v>0</v>
      </c>
      <c r="E41" s="19"/>
      <c r="F41" s="12">
        <v>0</v>
      </c>
      <c r="G41" s="36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2"/>
      <c r="D42" s="19">
        <v>0</v>
      </c>
      <c r="E42" s="19"/>
      <c r="F42" s="12">
        <v>0</v>
      </c>
      <c r="G42" s="36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2"/>
      <c r="D43" s="19">
        <v>0</v>
      </c>
      <c r="E43" s="19"/>
      <c r="F43" s="12">
        <v>0</v>
      </c>
      <c r="G43" s="36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32">
        <f>C39+C21+C4</f>
        <v>22067</v>
      </c>
      <c r="D44" s="23">
        <v>3031</v>
      </c>
      <c r="E44" s="23">
        <v>8671</v>
      </c>
      <c r="F44" s="32">
        <f>SUM(F3,F39)</f>
        <v>11552</v>
      </c>
      <c r="G44" s="37">
        <f>G3+G39</f>
        <v>32357.226622950096</v>
      </c>
      <c r="H44" s="24">
        <f t="shared" si="0"/>
        <v>77678.226622950096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Q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91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32">
        <f>C4+C21</f>
        <v>500</v>
      </c>
      <c r="D3" s="19">
        <v>55</v>
      </c>
      <c r="E3" s="19">
        <v>180</v>
      </c>
      <c r="F3" s="32">
        <f>SUM(F4,F21,F28)</f>
        <v>1783</v>
      </c>
      <c r="G3" s="32">
        <f>G4+G21</f>
        <v>10332</v>
      </c>
      <c r="H3" s="20">
        <f>SUM(C3:G3)</f>
        <v>12850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32">
        <f>C5</f>
        <v>99</v>
      </c>
      <c r="D4" s="19">
        <v>54</v>
      </c>
      <c r="E4" s="19">
        <v>45</v>
      </c>
      <c r="F4" s="32">
        <f>SUM(F11,F5)</f>
        <v>25</v>
      </c>
      <c r="G4" s="32">
        <f>G5</f>
        <v>35</v>
      </c>
      <c r="H4" s="20">
        <f t="shared" ref="H4:H44" si="0">SUM(C4:G4)</f>
        <v>258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32">
        <f>SUM(C6:C10)</f>
        <v>99</v>
      </c>
      <c r="D5" s="21">
        <v>54</v>
      </c>
      <c r="E5" s="21">
        <v>45</v>
      </c>
      <c r="F5" s="32">
        <f>SUM(F6:F10)</f>
        <v>14</v>
      </c>
      <c r="G5" s="32">
        <f>G6+G8</f>
        <v>35</v>
      </c>
      <c r="H5" s="22">
        <f t="shared" si="0"/>
        <v>247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91</v>
      </c>
      <c r="D6" s="21">
        <v>7</v>
      </c>
      <c r="E6" s="21">
        <v>30</v>
      </c>
      <c r="F6" s="12">
        <v>7</v>
      </c>
      <c r="G6" s="12">
        <v>28</v>
      </c>
      <c r="H6" s="22">
        <f t="shared" si="0"/>
        <v>163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>
        <v>0</v>
      </c>
      <c r="D7" s="21">
        <v>0</v>
      </c>
      <c r="E7" s="21"/>
      <c r="F7" s="12">
        <v>0</v>
      </c>
      <c r="G7" s="12"/>
      <c r="H7" s="22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8</v>
      </c>
      <c r="D8" s="21">
        <v>20</v>
      </c>
      <c r="E8" s="21"/>
      <c r="F8" s="12">
        <v>2</v>
      </c>
      <c r="G8" s="12">
        <v>7</v>
      </c>
      <c r="H8" s="22">
        <f t="shared" si="0"/>
        <v>37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>
        <v>0</v>
      </c>
      <c r="D9" s="21">
        <v>27</v>
      </c>
      <c r="E9" s="21">
        <v>15</v>
      </c>
      <c r="F9" s="12">
        <v>5</v>
      </c>
      <c r="G9" s="12"/>
      <c r="H9" s="22">
        <f t="shared" si="0"/>
        <v>47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0</v>
      </c>
      <c r="D10" s="21">
        <v>0</v>
      </c>
      <c r="E10" s="21"/>
      <c r="F10" s="12">
        <v>0</v>
      </c>
      <c r="G10" s="12"/>
      <c r="H10" s="22">
        <f t="shared" si="0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33"/>
      <c r="D11" s="21">
        <v>60</v>
      </c>
      <c r="E11" s="21">
        <v>39</v>
      </c>
      <c r="F11" s="31">
        <f>SUM(F16,F13)</f>
        <v>11</v>
      </c>
      <c r="G11" s="12">
        <f>G13</f>
        <v>25</v>
      </c>
      <c r="H11" s="22">
        <f t="shared" si="0"/>
        <v>135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52</v>
      </c>
      <c r="D12" s="21">
        <v>60</v>
      </c>
      <c r="E12" s="21">
        <v>32</v>
      </c>
      <c r="F12" s="12">
        <v>0</v>
      </c>
      <c r="G12" s="12">
        <v>25</v>
      </c>
      <c r="H12" s="22">
        <f t="shared" si="0"/>
        <v>169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49</v>
      </c>
      <c r="D13" s="21">
        <v>73</v>
      </c>
      <c r="E13" s="21">
        <v>18</v>
      </c>
      <c r="F13" s="12">
        <v>7</v>
      </c>
      <c r="G13" s="12">
        <v>25</v>
      </c>
      <c r="H13" s="22">
        <f t="shared" si="0"/>
        <v>172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>
        <v>0</v>
      </c>
      <c r="D14" s="21">
        <v>0</v>
      </c>
      <c r="E14" s="21"/>
      <c r="F14" s="12">
        <v>0</v>
      </c>
      <c r="G14" s="12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>
        <v>0</v>
      </c>
      <c r="D15" s="21">
        <v>0</v>
      </c>
      <c r="E15" s="21"/>
      <c r="F15" s="12">
        <v>0</v>
      </c>
      <c r="G15" s="12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29</v>
      </c>
      <c r="D16" s="21">
        <v>2</v>
      </c>
      <c r="E16" s="21">
        <v>6</v>
      </c>
      <c r="F16" s="12">
        <v>4</v>
      </c>
      <c r="G16" s="12">
        <v>18</v>
      </c>
      <c r="H16" s="22">
        <f t="shared" si="0"/>
        <v>59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2"/>
      <c r="D17" s="21">
        <v>0</v>
      </c>
      <c r="E17" s="21">
        <v>0</v>
      </c>
      <c r="F17" s="31">
        <v>0</v>
      </c>
      <c r="G17" s="32"/>
      <c r="H17" s="22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21">
        <v>0</v>
      </c>
      <c r="E18" s="21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/>
      <c r="D19" s="21">
        <v>0</v>
      </c>
      <c r="E19" s="21"/>
      <c r="F19" s="12">
        <v>0</v>
      </c>
      <c r="G19" s="12"/>
      <c r="H19" s="2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21">
        <v>0</v>
      </c>
      <c r="E20" s="21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32">
        <f>C22</f>
        <v>401</v>
      </c>
      <c r="D21" s="19">
        <v>1</v>
      </c>
      <c r="E21" s="19">
        <v>135</v>
      </c>
      <c r="F21" s="31">
        <f>SUM(F22,F34)</f>
        <v>1048</v>
      </c>
      <c r="G21" s="32">
        <f>G22</f>
        <v>10297</v>
      </c>
      <c r="H21" s="20">
        <f t="shared" si="0"/>
        <v>11882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2">
        <f>C24</f>
        <v>401</v>
      </c>
      <c r="D22" s="21">
        <v>1</v>
      </c>
      <c r="E22" s="21">
        <v>135</v>
      </c>
      <c r="F22" s="31">
        <f t="shared" ref="F22" si="1">SUM(F23:F27)</f>
        <v>1048</v>
      </c>
      <c r="G22" s="32">
        <f>G24</f>
        <v>10297</v>
      </c>
      <c r="H22" s="22">
        <f t="shared" si="0"/>
        <v>11882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>
        <v>0</v>
      </c>
      <c r="D23" s="21">
        <v>0</v>
      </c>
      <c r="E23" s="21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401</v>
      </c>
      <c r="D24" s="21">
        <v>3</v>
      </c>
      <c r="E24" s="21">
        <v>135</v>
      </c>
      <c r="F24" s="12">
        <v>1048</v>
      </c>
      <c r="G24" s="12">
        <v>10297</v>
      </c>
      <c r="H24" s="22">
        <f t="shared" si="0"/>
        <v>11884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>
        <v>0</v>
      </c>
      <c r="D25" s="21">
        <v>0</v>
      </c>
      <c r="E25" s="21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>
        <v>0</v>
      </c>
      <c r="D26" s="21">
        <v>0</v>
      </c>
      <c r="E26" s="21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>
        <v>0</v>
      </c>
      <c r="D27" s="21">
        <v>0</v>
      </c>
      <c r="E27" s="21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3"/>
      <c r="D28" s="21">
        <v>0</v>
      </c>
      <c r="E28" s="21"/>
      <c r="F28" s="31">
        <f>SUM(F29:F33)</f>
        <v>710</v>
      </c>
      <c r="G28" s="12"/>
      <c r="H28" s="22">
        <f t="shared" si="0"/>
        <v>710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40</v>
      </c>
      <c r="D29" s="21">
        <v>0</v>
      </c>
      <c r="E29" s="21"/>
      <c r="F29" s="12">
        <v>2</v>
      </c>
      <c r="G29" s="12"/>
      <c r="H29" s="22">
        <f t="shared" si="0"/>
        <v>42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81</v>
      </c>
      <c r="D30" s="21">
        <v>0</v>
      </c>
      <c r="E30" s="21"/>
      <c r="F30" s="1">
        <v>692</v>
      </c>
      <c r="G30" s="12"/>
      <c r="H30" s="22">
        <f t="shared" si="0"/>
        <v>773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>
        <v>0</v>
      </c>
      <c r="D31" s="21">
        <v>0</v>
      </c>
      <c r="E31" s="21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>
        <v>0</v>
      </c>
      <c r="D32" s="21">
        <v>0</v>
      </c>
      <c r="E32" s="21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51</v>
      </c>
      <c r="D33" s="21">
        <v>0</v>
      </c>
      <c r="E33" s="21"/>
      <c r="F33" s="1">
        <v>16</v>
      </c>
      <c r="G33" s="12"/>
      <c r="H33" s="22">
        <f t="shared" si="0"/>
        <v>67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2">
        <v>0</v>
      </c>
      <c r="D34" s="21">
        <v>0</v>
      </c>
      <c r="E34" s="21"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21">
        <v>0</v>
      </c>
      <c r="E35" s="21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21">
        <v>0</v>
      </c>
      <c r="E36" s="21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21">
        <v>0</v>
      </c>
      <c r="E37" s="21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2"/>
      <c r="D38" s="19">
        <v>0</v>
      </c>
      <c r="E38" s="19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2">
        <v>69</v>
      </c>
      <c r="D39" s="19">
        <v>24</v>
      </c>
      <c r="E39" s="19">
        <v>139</v>
      </c>
      <c r="F39" s="12">
        <v>36</v>
      </c>
      <c r="G39" s="12">
        <v>10</v>
      </c>
      <c r="H39" s="20">
        <f t="shared" si="0"/>
        <v>278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2"/>
      <c r="D40" s="19">
        <v>0</v>
      </c>
      <c r="E40" s="19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2"/>
      <c r="D41" s="19">
        <v>0</v>
      </c>
      <c r="E41" s="19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2"/>
      <c r="D42" s="19">
        <v>0</v>
      </c>
      <c r="E42" s="19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2"/>
      <c r="D43" s="19">
        <v>0</v>
      </c>
      <c r="E43" s="19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32">
        <f>C39+C3</f>
        <v>569</v>
      </c>
      <c r="D44" s="23">
        <v>79</v>
      </c>
      <c r="E44" s="23">
        <v>319</v>
      </c>
      <c r="F44" s="32">
        <f>SUM(F3,F39)</f>
        <v>1819</v>
      </c>
      <c r="G44" s="32">
        <f>G3+G39</f>
        <v>10342</v>
      </c>
      <c r="H44" s="24">
        <f t="shared" si="0"/>
        <v>13128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Q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92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32">
        <f>C4+C21</f>
        <v>329</v>
      </c>
      <c r="D3" s="19">
        <v>30</v>
      </c>
      <c r="E3" s="19">
        <v>186</v>
      </c>
      <c r="F3" s="32">
        <v>2009</v>
      </c>
      <c r="G3" s="32">
        <f>G4+G21</f>
        <v>3692</v>
      </c>
      <c r="H3" s="20">
        <f>SUM(C3:G3)</f>
        <v>6246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32">
        <f>C5</f>
        <v>70</v>
      </c>
      <c r="D4" s="19">
        <v>30</v>
      </c>
      <c r="E4" s="19">
        <v>57</v>
      </c>
      <c r="F4" s="32">
        <f>SUM(F5,F11)</f>
        <v>19</v>
      </c>
      <c r="G4" s="32">
        <f>G5</f>
        <v>82</v>
      </c>
      <c r="H4" s="20">
        <f t="shared" ref="H4:H44" si="0">SUM(C4:G4)</f>
        <v>258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32">
        <f>SUM(C6:C10)</f>
        <v>70</v>
      </c>
      <c r="D5" s="21">
        <v>30</v>
      </c>
      <c r="E5" s="21">
        <v>57</v>
      </c>
      <c r="F5" s="32">
        <f>SUM(F6:F10)</f>
        <v>17</v>
      </c>
      <c r="G5" s="32">
        <f>G6+G8</f>
        <v>82</v>
      </c>
      <c r="H5" s="22">
        <f t="shared" si="0"/>
        <v>256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61</v>
      </c>
      <c r="D6" s="21">
        <v>2</v>
      </c>
      <c r="E6" s="21">
        <v>46</v>
      </c>
      <c r="F6" s="12">
        <v>6</v>
      </c>
      <c r="G6" s="12">
        <v>82</v>
      </c>
      <c r="H6" s="22">
        <f t="shared" si="0"/>
        <v>197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>
        <v>0</v>
      </c>
      <c r="D7" s="21">
        <v>0</v>
      </c>
      <c r="E7" s="21"/>
      <c r="F7" s="12">
        <v>0</v>
      </c>
      <c r="G7" s="12"/>
      <c r="H7" s="22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8</v>
      </c>
      <c r="D8" s="21">
        <v>5</v>
      </c>
      <c r="E8" s="21"/>
      <c r="F8" s="12">
        <v>0</v>
      </c>
      <c r="G8" s="12"/>
      <c r="H8" s="22">
        <f t="shared" si="0"/>
        <v>13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>
        <v>0</v>
      </c>
      <c r="D9" s="21">
        <v>23</v>
      </c>
      <c r="E9" s="21">
        <v>11</v>
      </c>
      <c r="F9" s="12">
        <v>11</v>
      </c>
      <c r="G9" s="12"/>
      <c r="H9" s="22">
        <f t="shared" si="0"/>
        <v>45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1</v>
      </c>
      <c r="D10" s="21">
        <v>0</v>
      </c>
      <c r="E10" s="21"/>
      <c r="F10" s="12">
        <v>0</v>
      </c>
      <c r="G10" s="12"/>
      <c r="H10" s="22">
        <f t="shared" si="0"/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33">
        <v>51</v>
      </c>
      <c r="D11" s="21">
        <v>39</v>
      </c>
      <c r="E11" s="21">
        <v>38</v>
      </c>
      <c r="F11" s="31">
        <v>2</v>
      </c>
      <c r="G11" s="12">
        <f>G13</f>
        <v>57</v>
      </c>
      <c r="H11" s="22">
        <f t="shared" si="0"/>
        <v>187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30</v>
      </c>
      <c r="D12" s="21">
        <v>39</v>
      </c>
      <c r="E12" s="21">
        <v>22</v>
      </c>
      <c r="F12" s="12">
        <v>0</v>
      </c>
      <c r="G12" s="12">
        <v>57</v>
      </c>
      <c r="H12" s="22">
        <f t="shared" si="0"/>
        <v>148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18</v>
      </c>
      <c r="D13" s="21">
        <v>49</v>
      </c>
      <c r="E13" s="21">
        <v>37</v>
      </c>
      <c r="F13" s="12">
        <v>1</v>
      </c>
      <c r="G13" s="12">
        <v>57</v>
      </c>
      <c r="H13" s="22">
        <f t="shared" si="0"/>
        <v>162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>
        <v>0</v>
      </c>
      <c r="D14" s="21">
        <v>0</v>
      </c>
      <c r="E14" s="21"/>
      <c r="F14" s="12">
        <v>0</v>
      </c>
      <c r="G14" s="12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>
        <v>0</v>
      </c>
      <c r="D15" s="21">
        <v>0</v>
      </c>
      <c r="E15" s="21"/>
      <c r="F15" s="12">
        <v>0</v>
      </c>
      <c r="G15" s="12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14</v>
      </c>
      <c r="D16" s="21">
        <v>0</v>
      </c>
      <c r="E16" s="21">
        <v>12</v>
      </c>
      <c r="F16" s="12">
        <v>1</v>
      </c>
      <c r="G16" s="12">
        <v>30</v>
      </c>
      <c r="H16" s="22">
        <f t="shared" si="0"/>
        <v>57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2"/>
      <c r="D17" s="21">
        <v>0</v>
      </c>
      <c r="E17" s="21">
        <v>0</v>
      </c>
      <c r="F17" s="31">
        <v>0</v>
      </c>
      <c r="G17" s="32"/>
      <c r="H17" s="22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21">
        <v>0</v>
      </c>
      <c r="E18" s="21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/>
      <c r="D19" s="21">
        <v>0</v>
      </c>
      <c r="E19" s="21"/>
      <c r="F19" s="12">
        <v>0</v>
      </c>
      <c r="G19" s="12"/>
      <c r="H19" s="2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21">
        <v>0</v>
      </c>
      <c r="E20" s="21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32">
        <f>C22</f>
        <v>259</v>
      </c>
      <c r="D21" s="19">
        <v>0</v>
      </c>
      <c r="E21" s="19">
        <v>129</v>
      </c>
      <c r="F21" s="31">
        <v>1257</v>
      </c>
      <c r="G21" s="32">
        <f>G22</f>
        <v>3610</v>
      </c>
      <c r="H21" s="20">
        <f t="shared" si="0"/>
        <v>5255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2">
        <f>C24</f>
        <v>259</v>
      </c>
      <c r="D22" s="21">
        <v>0</v>
      </c>
      <c r="E22" s="21">
        <v>129</v>
      </c>
      <c r="F22" s="31">
        <v>1257</v>
      </c>
      <c r="G22" s="32">
        <f>SUM(G23:G27)</f>
        <v>3610</v>
      </c>
      <c r="H22" s="22">
        <f t="shared" si="0"/>
        <v>5255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21">
        <v>0</v>
      </c>
      <c r="E23" s="21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259</v>
      </c>
      <c r="D24" s="21">
        <v>0</v>
      </c>
      <c r="E24" s="21">
        <v>129</v>
      </c>
      <c r="F24" s="12">
        <v>1257</v>
      </c>
      <c r="G24" s="12">
        <v>3610</v>
      </c>
      <c r="H24" s="22">
        <f t="shared" si="0"/>
        <v>5255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21">
        <v>0</v>
      </c>
      <c r="E25" s="21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21">
        <v>0</v>
      </c>
      <c r="E26" s="21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21">
        <v>0</v>
      </c>
      <c r="E27" s="21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3">
        <v>41</v>
      </c>
      <c r="D28" s="21">
        <v>0</v>
      </c>
      <c r="E28" s="21"/>
      <c r="F28" s="31">
        <f>SUM(F29:F33)</f>
        <v>733</v>
      </c>
      <c r="G28" s="12">
        <v>2</v>
      </c>
      <c r="H28" s="22">
        <f t="shared" si="0"/>
        <v>776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41</v>
      </c>
      <c r="D29" s="21">
        <v>0</v>
      </c>
      <c r="E29" s="21"/>
      <c r="F29" s="12">
        <v>0</v>
      </c>
      <c r="G29" s="12">
        <v>2</v>
      </c>
      <c r="H29" s="22">
        <f t="shared" si="0"/>
        <v>43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21</v>
      </c>
      <c r="D30" s="21">
        <v>0</v>
      </c>
      <c r="E30" s="21"/>
      <c r="F30" s="12">
        <v>718</v>
      </c>
      <c r="G30" s="12">
        <v>2</v>
      </c>
      <c r="H30" s="22">
        <f t="shared" si="0"/>
        <v>741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>
        <v>0</v>
      </c>
      <c r="D31" s="21">
        <v>0</v>
      </c>
      <c r="E31" s="21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>
        <v>0</v>
      </c>
      <c r="D32" s="21">
        <v>0</v>
      </c>
      <c r="E32" s="21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30</v>
      </c>
      <c r="D33" s="21">
        <v>0</v>
      </c>
      <c r="E33" s="21"/>
      <c r="F33" s="12">
        <v>15</v>
      </c>
      <c r="G33" s="12"/>
      <c r="H33" s="22">
        <f t="shared" si="0"/>
        <v>45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2">
        <v>0</v>
      </c>
      <c r="D34" s="21">
        <v>0</v>
      </c>
      <c r="E34" s="21"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21">
        <v>0</v>
      </c>
      <c r="E35" s="21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21">
        <v>0</v>
      </c>
      <c r="E36" s="21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21">
        <v>0</v>
      </c>
      <c r="E37" s="21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2"/>
      <c r="D38" s="19">
        <v>0</v>
      </c>
      <c r="E38" s="19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2">
        <v>50</v>
      </c>
      <c r="D39" s="19">
        <v>25</v>
      </c>
      <c r="E39" s="19">
        <v>83</v>
      </c>
      <c r="F39" s="12">
        <v>61</v>
      </c>
      <c r="G39" s="12">
        <v>14</v>
      </c>
      <c r="H39" s="20">
        <f t="shared" si="0"/>
        <v>233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2"/>
      <c r="D40" s="19">
        <v>0</v>
      </c>
      <c r="E40" s="19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2"/>
      <c r="D41" s="19">
        <v>0</v>
      </c>
      <c r="E41" s="19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2"/>
      <c r="D42" s="19">
        <v>0</v>
      </c>
      <c r="E42" s="19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2"/>
      <c r="D43" s="19">
        <v>0</v>
      </c>
      <c r="E43" s="19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32">
        <f>C39+C3</f>
        <v>379</v>
      </c>
      <c r="D44" s="23">
        <v>55</v>
      </c>
      <c r="E44" s="23">
        <v>269</v>
      </c>
      <c r="F44" s="32">
        <f>SUM(F3,F39)</f>
        <v>2070</v>
      </c>
      <c r="G44" s="32">
        <f>G3+G39</f>
        <v>3706</v>
      </c>
      <c r="H44" s="24">
        <f t="shared" si="0"/>
        <v>6479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W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88</v>
      </c>
    </row>
    <row r="2" spans="1:44" s="7" customFormat="1" ht="15" customHeight="1" x14ac:dyDescent="0.25">
      <c r="A2" s="8"/>
      <c r="B2" s="9"/>
      <c r="C2" s="38" t="s">
        <v>69</v>
      </c>
      <c r="D2" s="38"/>
      <c r="E2" s="38" t="s">
        <v>70</v>
      </c>
      <c r="F2" s="38"/>
      <c r="G2" s="38" t="s">
        <v>71</v>
      </c>
      <c r="H2" s="38"/>
      <c r="I2" s="38" t="s">
        <v>72</v>
      </c>
      <c r="J2" s="38"/>
      <c r="K2" s="38" t="s">
        <v>73</v>
      </c>
      <c r="L2" s="38"/>
      <c r="M2" s="38" t="s">
        <v>85</v>
      </c>
      <c r="N2" s="39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f>C5+C22</f>
        <v>35960</v>
      </c>
      <c r="D4" s="32"/>
      <c r="E4" s="19">
        <v>26267</v>
      </c>
      <c r="F4" s="19">
        <v>0</v>
      </c>
      <c r="G4" s="19">
        <v>6459</v>
      </c>
      <c r="H4" s="19">
        <v>3</v>
      </c>
      <c r="I4" s="28">
        <f>SUM(I5,I22,I29)</f>
        <v>5880</v>
      </c>
      <c r="J4" s="32">
        <v>0</v>
      </c>
      <c r="K4" s="35">
        <f>K5+K22</f>
        <v>6601.4560000000001</v>
      </c>
      <c r="L4" s="19"/>
      <c r="M4" s="19">
        <f>C4+E4+G4+I4+K4</f>
        <v>81167.456000000006</v>
      </c>
      <c r="N4" s="20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f>C6+C12</f>
        <v>33641</v>
      </c>
      <c r="D5" s="32"/>
      <c r="E5" s="19">
        <v>26267</v>
      </c>
      <c r="F5" s="19">
        <v>0</v>
      </c>
      <c r="G5" s="19">
        <v>4961</v>
      </c>
      <c r="H5" s="19">
        <v>0</v>
      </c>
      <c r="I5" s="28">
        <f>SUM(I12,I6)</f>
        <v>2261</v>
      </c>
      <c r="J5" s="32">
        <v>0</v>
      </c>
      <c r="K5" s="35">
        <f>K6+K12</f>
        <v>5883.2359999999999</v>
      </c>
      <c r="L5" s="19"/>
      <c r="M5" s="19">
        <f t="shared" ref="M5:M45" si="0">C5+E5+G5+I5+K5</f>
        <v>73013.236000000004</v>
      </c>
      <c r="N5" s="20">
        <f t="shared" ref="N5:N45" si="1">D5+F5+H5+J5+L5</f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SUM(C7:C11)</f>
        <v>33053</v>
      </c>
      <c r="D6" s="32"/>
      <c r="E6" s="21">
        <v>25854</v>
      </c>
      <c r="F6" s="21">
        <v>0</v>
      </c>
      <c r="G6" s="21">
        <v>4893</v>
      </c>
      <c r="H6" s="21">
        <v>0</v>
      </c>
      <c r="I6" s="28">
        <f>SUM(I7:I11)</f>
        <v>2227</v>
      </c>
      <c r="J6" s="32">
        <v>0</v>
      </c>
      <c r="K6" s="35">
        <f>K7</f>
        <v>5842.65</v>
      </c>
      <c r="L6" s="21"/>
      <c r="M6" s="19">
        <f t="shared" si="0"/>
        <v>71869.649999999994</v>
      </c>
      <c r="N6" s="20">
        <f t="shared" si="1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30796</v>
      </c>
      <c r="D7" s="12"/>
      <c r="E7" s="21">
        <v>16684</v>
      </c>
      <c r="F7" s="21">
        <v>0</v>
      </c>
      <c r="G7" s="21">
        <v>4893</v>
      </c>
      <c r="H7" s="21"/>
      <c r="I7" s="12">
        <v>2146</v>
      </c>
      <c r="J7" s="12">
        <f>0</f>
        <v>0</v>
      </c>
      <c r="K7" s="36">
        <v>5842.65</v>
      </c>
      <c r="L7" s="21"/>
      <c r="M7" s="19">
        <f t="shared" si="0"/>
        <v>60361.65</v>
      </c>
      <c r="N7" s="20">
        <f t="shared" si="1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1">
        <v>0</v>
      </c>
      <c r="F8" s="21">
        <v>0</v>
      </c>
      <c r="G8" s="21"/>
      <c r="H8" s="21"/>
      <c r="I8" s="12">
        <v>0</v>
      </c>
      <c r="J8" s="12">
        <f>0</f>
        <v>0</v>
      </c>
      <c r="K8" s="36"/>
      <c r="L8" s="21"/>
      <c r="M8" s="19">
        <f t="shared" si="0"/>
        <v>0</v>
      </c>
      <c r="N8" s="20">
        <f t="shared" si="1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2163</v>
      </c>
      <c r="D9" s="12"/>
      <c r="E9" s="21">
        <v>3315</v>
      </c>
      <c r="F9" s="21">
        <v>0</v>
      </c>
      <c r="G9" s="21"/>
      <c r="H9" s="21"/>
      <c r="I9" s="12">
        <v>68</v>
      </c>
      <c r="J9" s="12">
        <v>0</v>
      </c>
      <c r="K9" s="36"/>
      <c r="L9" s="21"/>
      <c r="M9" s="19">
        <f t="shared" si="0"/>
        <v>5546</v>
      </c>
      <c r="N9" s="20">
        <f t="shared" si="1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1">
        <v>5855</v>
      </c>
      <c r="F10" s="21">
        <v>0</v>
      </c>
      <c r="G10" s="21"/>
      <c r="H10" s="21"/>
      <c r="I10" s="12">
        <v>13</v>
      </c>
      <c r="J10" s="12">
        <f>0</f>
        <v>0</v>
      </c>
      <c r="K10" s="36"/>
      <c r="L10" s="21"/>
      <c r="M10" s="19">
        <f t="shared" si="0"/>
        <v>5868</v>
      </c>
      <c r="N10" s="20">
        <f t="shared" si="1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>
        <v>94</v>
      </c>
      <c r="D11" s="12"/>
      <c r="E11" s="21">
        <v>0</v>
      </c>
      <c r="F11" s="21">
        <v>0</v>
      </c>
      <c r="G11" s="21"/>
      <c r="H11" s="21"/>
      <c r="I11" s="12">
        <v>0</v>
      </c>
      <c r="J11" s="12">
        <f>0</f>
        <v>0</v>
      </c>
      <c r="K11" s="36"/>
      <c r="L11" s="21"/>
      <c r="M11" s="19">
        <f t="shared" si="0"/>
        <v>94</v>
      </c>
      <c r="N11" s="20">
        <f t="shared" si="1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2">
        <f>SUM(C13:C17)</f>
        <v>588</v>
      </c>
      <c r="D12" s="32"/>
      <c r="E12" s="21">
        <v>413</v>
      </c>
      <c r="F12" s="21">
        <v>0</v>
      </c>
      <c r="G12" s="21">
        <v>68</v>
      </c>
      <c r="H12" s="21">
        <v>0</v>
      </c>
      <c r="I12" s="30">
        <f>SUM(I17,I14)</f>
        <v>34</v>
      </c>
      <c r="J12" s="32">
        <f>SUM(J13:J17)</f>
        <v>0</v>
      </c>
      <c r="K12" s="35">
        <f>SUM(K13:K17)</f>
        <v>40.585999999999999</v>
      </c>
      <c r="L12" s="21"/>
      <c r="M12" s="19">
        <f t="shared" si="0"/>
        <v>1143.586</v>
      </c>
      <c r="N12" s="20">
        <f t="shared" si="1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1">
        <v>0</v>
      </c>
      <c r="F13" s="21">
        <v>0</v>
      </c>
      <c r="G13" s="21"/>
      <c r="H13" s="21"/>
      <c r="I13" s="12">
        <v>0</v>
      </c>
      <c r="J13" s="12">
        <f>0</f>
        <v>0</v>
      </c>
      <c r="K13" s="36"/>
      <c r="L13" s="21"/>
      <c r="M13" s="19">
        <f t="shared" si="0"/>
        <v>0</v>
      </c>
      <c r="N13" s="20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486</v>
      </c>
      <c r="D14" s="12"/>
      <c r="E14" s="21">
        <v>413</v>
      </c>
      <c r="F14" s="21">
        <v>0</v>
      </c>
      <c r="G14" s="21">
        <v>12</v>
      </c>
      <c r="H14" s="21"/>
      <c r="I14" s="12">
        <v>5</v>
      </c>
      <c r="J14" s="12">
        <f>0</f>
        <v>0</v>
      </c>
      <c r="K14" s="36">
        <v>40.585999999999999</v>
      </c>
      <c r="L14" s="21"/>
      <c r="M14" s="19">
        <f t="shared" si="0"/>
        <v>956.58600000000001</v>
      </c>
      <c r="N14" s="20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1">
        <v>0</v>
      </c>
      <c r="F15" s="21">
        <v>0</v>
      </c>
      <c r="G15" s="21"/>
      <c r="H15" s="21"/>
      <c r="I15" s="12">
        <v>0</v>
      </c>
      <c r="J15" s="12">
        <f>0</f>
        <v>0</v>
      </c>
      <c r="K15" s="36"/>
      <c r="L15" s="21"/>
      <c r="M15" s="19">
        <f t="shared" si="0"/>
        <v>0</v>
      </c>
      <c r="N15" s="20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1">
        <v>0</v>
      </c>
      <c r="F16" s="21">
        <v>0</v>
      </c>
      <c r="G16" s="21"/>
      <c r="H16" s="21"/>
      <c r="I16" s="12">
        <v>0</v>
      </c>
      <c r="J16" s="12">
        <f>0</f>
        <v>0</v>
      </c>
      <c r="K16" s="36"/>
      <c r="L16" s="21"/>
      <c r="M16" s="19">
        <f t="shared" si="0"/>
        <v>0</v>
      </c>
      <c r="N16" s="20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102</v>
      </c>
      <c r="D17" s="12"/>
      <c r="E17" s="21">
        <v>0</v>
      </c>
      <c r="F17" s="21">
        <v>0</v>
      </c>
      <c r="G17" s="21">
        <v>56</v>
      </c>
      <c r="H17" s="21"/>
      <c r="I17" s="12">
        <v>29</v>
      </c>
      <c r="J17" s="12">
        <f>0</f>
        <v>0</v>
      </c>
      <c r="K17" s="36">
        <v>0</v>
      </c>
      <c r="L17" s="21"/>
      <c r="M17" s="19">
        <f t="shared" si="0"/>
        <v>187</v>
      </c>
      <c r="N17" s="20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2"/>
      <c r="D18" s="32"/>
      <c r="E18" s="21">
        <v>0</v>
      </c>
      <c r="F18" s="21">
        <v>0</v>
      </c>
      <c r="G18" s="21">
        <v>0</v>
      </c>
      <c r="H18" s="21">
        <v>0</v>
      </c>
      <c r="I18" s="32">
        <v>0</v>
      </c>
      <c r="J18" s="32">
        <f>SUM(J19:J21)</f>
        <v>0</v>
      </c>
      <c r="K18" s="35"/>
      <c r="L18" s="21"/>
      <c r="M18" s="19">
        <f t="shared" si="0"/>
        <v>0</v>
      </c>
      <c r="N18" s="20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1">
        <v>0</v>
      </c>
      <c r="F19" s="21">
        <v>0</v>
      </c>
      <c r="G19" s="21"/>
      <c r="H19" s="21"/>
      <c r="I19" s="12">
        <v>0</v>
      </c>
      <c r="J19" s="12">
        <f>0</f>
        <v>0</v>
      </c>
      <c r="K19" s="36"/>
      <c r="L19" s="21"/>
      <c r="M19" s="19">
        <f t="shared" si="0"/>
        <v>0</v>
      </c>
      <c r="N19" s="20">
        <f t="shared" si="1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/>
      <c r="E20" s="21">
        <v>0</v>
      </c>
      <c r="F20" s="21">
        <v>0</v>
      </c>
      <c r="G20" s="21"/>
      <c r="H20" s="21"/>
      <c r="I20" s="12">
        <v>0</v>
      </c>
      <c r="J20" s="12">
        <f>0</f>
        <v>0</v>
      </c>
      <c r="K20" s="36"/>
      <c r="L20" s="21"/>
      <c r="M20" s="19">
        <f t="shared" si="0"/>
        <v>0</v>
      </c>
      <c r="N20" s="20">
        <f t="shared" si="1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1">
        <v>0</v>
      </c>
      <c r="F21" s="21">
        <v>0</v>
      </c>
      <c r="G21" s="21"/>
      <c r="H21" s="21"/>
      <c r="I21" s="12">
        <v>0</v>
      </c>
      <c r="J21" s="12">
        <f>0</f>
        <v>0</v>
      </c>
      <c r="K21" s="36"/>
      <c r="L21" s="21"/>
      <c r="M21" s="19">
        <f t="shared" si="0"/>
        <v>0</v>
      </c>
      <c r="N21" s="20">
        <f t="shared" si="1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2">
        <f>C23+C29</f>
        <v>2319</v>
      </c>
      <c r="D22" s="32"/>
      <c r="E22" s="19">
        <v>0</v>
      </c>
      <c r="F22" s="19">
        <v>0</v>
      </c>
      <c r="G22" s="19">
        <v>1498</v>
      </c>
      <c r="H22" s="19">
        <v>3</v>
      </c>
      <c r="I22" s="31">
        <f>SUM(I23,I35)</f>
        <v>3513</v>
      </c>
      <c r="J22" s="31">
        <f t="shared" ref="J22" si="2">J23+J35</f>
        <v>0</v>
      </c>
      <c r="K22" s="35">
        <f>K23+K29</f>
        <v>718.22</v>
      </c>
      <c r="L22" s="19"/>
      <c r="M22" s="19">
        <f t="shared" si="0"/>
        <v>8048.22</v>
      </c>
      <c r="N22" s="20">
        <f t="shared" si="1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2">
        <f>SUM(C24:C28)</f>
        <v>2109</v>
      </c>
      <c r="D23" s="32"/>
      <c r="E23" s="21">
        <v>0</v>
      </c>
      <c r="F23" s="21">
        <v>0</v>
      </c>
      <c r="G23" s="21">
        <v>1498</v>
      </c>
      <c r="H23" s="21">
        <v>0</v>
      </c>
      <c r="I23" s="31">
        <f t="shared" ref="I23:J23" si="3">SUM(I24:I28)</f>
        <v>3513</v>
      </c>
      <c r="J23" s="32">
        <f t="shared" si="3"/>
        <v>0</v>
      </c>
      <c r="K23" s="35">
        <f>K25</f>
        <v>718.22</v>
      </c>
      <c r="L23" s="21"/>
      <c r="M23" s="19">
        <f t="shared" si="0"/>
        <v>7838.22</v>
      </c>
      <c r="N23" s="20">
        <f t="shared" si="1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1">
        <v>0</v>
      </c>
      <c r="F24" s="21">
        <v>0</v>
      </c>
      <c r="G24" s="21"/>
      <c r="H24" s="21"/>
      <c r="I24" s="12">
        <v>0</v>
      </c>
      <c r="J24" s="12">
        <f>0</f>
        <v>0</v>
      </c>
      <c r="K24" s="36"/>
      <c r="L24" s="21"/>
      <c r="M24" s="19">
        <f t="shared" si="0"/>
        <v>0</v>
      </c>
      <c r="N24" s="20">
        <f t="shared" si="1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2109</v>
      </c>
      <c r="D25" s="12"/>
      <c r="E25" s="21">
        <v>0</v>
      </c>
      <c r="F25" s="21">
        <v>0</v>
      </c>
      <c r="G25" s="21">
        <v>1498</v>
      </c>
      <c r="H25" s="21"/>
      <c r="I25" s="12">
        <v>3513</v>
      </c>
      <c r="J25" s="12">
        <f>0</f>
        <v>0</v>
      </c>
      <c r="K25" s="36">
        <v>718.22</v>
      </c>
      <c r="L25" s="21"/>
      <c r="M25" s="19">
        <f t="shared" si="0"/>
        <v>7838.22</v>
      </c>
      <c r="N25" s="20">
        <f t="shared" si="1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1">
        <v>0</v>
      </c>
      <c r="F26" s="21">
        <v>0</v>
      </c>
      <c r="G26" s="21"/>
      <c r="H26" s="21"/>
      <c r="I26" s="12">
        <v>0</v>
      </c>
      <c r="J26" s="12">
        <f>0</f>
        <v>0</v>
      </c>
      <c r="K26" s="36"/>
      <c r="L26" s="21"/>
      <c r="M26" s="19">
        <f t="shared" si="0"/>
        <v>0</v>
      </c>
      <c r="N26" s="20">
        <f t="shared" si="1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1">
        <v>0</v>
      </c>
      <c r="F27" s="21">
        <v>0</v>
      </c>
      <c r="G27" s="21"/>
      <c r="H27" s="21"/>
      <c r="I27" s="12">
        <v>0</v>
      </c>
      <c r="J27" s="12">
        <f>0</f>
        <v>0</v>
      </c>
      <c r="K27" s="36"/>
      <c r="L27" s="21"/>
      <c r="M27" s="19">
        <f t="shared" si="0"/>
        <v>0</v>
      </c>
      <c r="N27" s="20">
        <f t="shared" si="1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1">
        <v>0</v>
      </c>
      <c r="F28" s="21">
        <v>0</v>
      </c>
      <c r="G28" s="21"/>
      <c r="H28" s="21"/>
      <c r="I28" s="12">
        <v>0</v>
      </c>
      <c r="J28" s="12">
        <f>0</f>
        <v>0</v>
      </c>
      <c r="K28" s="36"/>
      <c r="L28" s="21"/>
      <c r="M28" s="19">
        <f t="shared" si="0"/>
        <v>0</v>
      </c>
      <c r="N28" s="20">
        <f t="shared" si="1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2">
        <f>SUM(C30:C34)</f>
        <v>210</v>
      </c>
      <c r="D29" s="32"/>
      <c r="E29" s="21">
        <v>0</v>
      </c>
      <c r="F29" s="21">
        <v>0</v>
      </c>
      <c r="G29" s="21">
        <v>0</v>
      </c>
      <c r="H29" s="21">
        <v>0</v>
      </c>
      <c r="I29" s="31">
        <f>SUM(I30:I34)</f>
        <v>106</v>
      </c>
      <c r="J29" s="32">
        <f>SUM(J30:J34)</f>
        <v>0</v>
      </c>
      <c r="K29" s="35">
        <v>0</v>
      </c>
      <c r="L29" s="21"/>
      <c r="M29" s="19">
        <f t="shared" si="0"/>
        <v>316</v>
      </c>
      <c r="N29" s="20">
        <f t="shared" si="1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1">
        <v>0</v>
      </c>
      <c r="F30" s="21">
        <v>0</v>
      </c>
      <c r="G30" s="21"/>
      <c r="H30" s="21"/>
      <c r="I30" s="12">
        <v>0</v>
      </c>
      <c r="J30" s="12">
        <f>0</f>
        <v>0</v>
      </c>
      <c r="K30" s="36">
        <v>0</v>
      </c>
      <c r="L30" s="21"/>
      <c r="M30" s="19">
        <f t="shared" si="0"/>
        <v>0</v>
      </c>
      <c r="N30" s="20">
        <f t="shared" si="1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210</v>
      </c>
      <c r="D31" s="12"/>
      <c r="E31" s="21">
        <v>0</v>
      </c>
      <c r="F31" s="21">
        <v>0</v>
      </c>
      <c r="G31" s="21"/>
      <c r="H31" s="21"/>
      <c r="I31" s="12">
        <v>106</v>
      </c>
      <c r="J31" s="12">
        <f>0</f>
        <v>0</v>
      </c>
      <c r="K31" s="36">
        <v>0</v>
      </c>
      <c r="L31" s="21"/>
      <c r="M31" s="19">
        <f t="shared" si="0"/>
        <v>316</v>
      </c>
      <c r="N31" s="20">
        <f t="shared" si="1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1">
        <v>0</v>
      </c>
      <c r="F32" s="21">
        <v>0</v>
      </c>
      <c r="G32" s="21"/>
      <c r="H32" s="21"/>
      <c r="I32" s="12">
        <v>0</v>
      </c>
      <c r="J32" s="12">
        <f>0</f>
        <v>0</v>
      </c>
      <c r="K32" s="36"/>
      <c r="L32" s="21"/>
      <c r="M32" s="19">
        <f t="shared" si="0"/>
        <v>0</v>
      </c>
      <c r="N32" s="20">
        <f t="shared" si="1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1">
        <v>0</v>
      </c>
      <c r="F33" s="21">
        <v>0</v>
      </c>
      <c r="G33" s="21"/>
      <c r="H33" s="21"/>
      <c r="I33" s="12">
        <v>0</v>
      </c>
      <c r="J33" s="12">
        <f>0</f>
        <v>0</v>
      </c>
      <c r="K33" s="36"/>
      <c r="L33" s="21"/>
      <c r="M33" s="19">
        <f t="shared" si="0"/>
        <v>0</v>
      </c>
      <c r="N33" s="20">
        <f t="shared" si="1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/>
      <c r="D34" s="12"/>
      <c r="E34" s="21">
        <v>0</v>
      </c>
      <c r="F34" s="21">
        <v>0</v>
      </c>
      <c r="G34" s="21"/>
      <c r="H34" s="21"/>
      <c r="I34" s="12">
        <v>0</v>
      </c>
      <c r="J34" s="12">
        <f>0</f>
        <v>0</v>
      </c>
      <c r="K34" s="36">
        <v>0</v>
      </c>
      <c r="L34" s="21"/>
      <c r="M34" s="19">
        <f t="shared" si="0"/>
        <v>0</v>
      </c>
      <c r="N34" s="20">
        <f t="shared" si="1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2"/>
      <c r="D35" s="32"/>
      <c r="E35" s="21">
        <v>0</v>
      </c>
      <c r="F35" s="21">
        <v>0</v>
      </c>
      <c r="G35" s="21">
        <v>0</v>
      </c>
      <c r="H35" s="21">
        <v>3</v>
      </c>
      <c r="I35" s="32">
        <v>0</v>
      </c>
      <c r="J35" s="32">
        <f>SUM(J36:J38)</f>
        <v>0</v>
      </c>
      <c r="K35" s="35"/>
      <c r="L35" s="21"/>
      <c r="M35" s="19">
        <f t="shared" si="0"/>
        <v>0</v>
      </c>
      <c r="N35" s="20">
        <f t="shared" si="1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1">
        <v>0</v>
      </c>
      <c r="F36" s="21">
        <v>0</v>
      </c>
      <c r="G36" s="21"/>
      <c r="H36" s="21">
        <v>3</v>
      </c>
      <c r="I36" s="12">
        <v>0</v>
      </c>
      <c r="J36" s="12">
        <f>0</f>
        <v>0</v>
      </c>
      <c r="K36" s="36"/>
      <c r="L36" s="21"/>
      <c r="M36" s="19">
        <f t="shared" si="0"/>
        <v>0</v>
      </c>
      <c r="N36" s="20">
        <f t="shared" si="1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>
        <v>27.666</v>
      </c>
      <c r="E37" s="21">
        <v>0</v>
      </c>
      <c r="F37" s="21">
        <v>0</v>
      </c>
      <c r="G37" s="21"/>
      <c r="H37" s="21"/>
      <c r="I37" s="12">
        <v>0</v>
      </c>
      <c r="J37" s="12">
        <f>0</f>
        <v>0</v>
      </c>
      <c r="K37" s="36"/>
      <c r="L37" s="21"/>
      <c r="M37" s="19">
        <f t="shared" si="0"/>
        <v>0</v>
      </c>
      <c r="N37" s="20">
        <f t="shared" si="1"/>
        <v>27.666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1">
        <v>0</v>
      </c>
      <c r="F38" s="21">
        <v>0</v>
      </c>
      <c r="G38" s="21"/>
      <c r="H38" s="21"/>
      <c r="I38" s="12">
        <v>0</v>
      </c>
      <c r="J38" s="12">
        <f>0</f>
        <v>0</v>
      </c>
      <c r="K38" s="36"/>
      <c r="L38" s="21"/>
      <c r="M38" s="19">
        <f t="shared" si="0"/>
        <v>0</v>
      </c>
      <c r="N38" s="20">
        <f t="shared" si="1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2"/>
      <c r="D39" s="12"/>
      <c r="E39" s="19">
        <v>0</v>
      </c>
      <c r="F39" s="19">
        <v>0</v>
      </c>
      <c r="G39" s="19"/>
      <c r="H39" s="19"/>
      <c r="I39" s="12">
        <v>0</v>
      </c>
      <c r="J39" s="12">
        <f>0</f>
        <v>0</v>
      </c>
      <c r="K39" s="36"/>
      <c r="L39" s="19"/>
      <c r="M39" s="19">
        <f t="shared" si="0"/>
        <v>0</v>
      </c>
      <c r="N39" s="20">
        <f t="shared" si="1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2">
        <v>771</v>
      </c>
      <c r="D40" s="12"/>
      <c r="E40" s="19">
        <v>0</v>
      </c>
      <c r="F40" s="19">
        <v>0</v>
      </c>
      <c r="G40" s="19">
        <v>2517</v>
      </c>
      <c r="H40" s="19"/>
      <c r="I40" s="12">
        <v>135</v>
      </c>
      <c r="J40" s="12">
        <f>0</f>
        <v>0</v>
      </c>
      <c r="K40" s="36">
        <v>0</v>
      </c>
      <c r="L40" s="19"/>
      <c r="M40" s="19">
        <f t="shared" si="0"/>
        <v>3423</v>
      </c>
      <c r="N40" s="20">
        <f t="shared" si="1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2"/>
      <c r="D41" s="12"/>
      <c r="E41" s="19">
        <v>0</v>
      </c>
      <c r="F41" s="19">
        <v>0</v>
      </c>
      <c r="G41" s="19"/>
      <c r="H41" s="19"/>
      <c r="I41" s="12">
        <v>0</v>
      </c>
      <c r="J41" s="12">
        <f>0</f>
        <v>0</v>
      </c>
      <c r="K41" s="36"/>
      <c r="L41" s="19"/>
      <c r="M41" s="19">
        <f t="shared" si="0"/>
        <v>0</v>
      </c>
      <c r="N41" s="20">
        <f t="shared" si="1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2"/>
      <c r="D42" s="12"/>
      <c r="E42" s="19">
        <v>0</v>
      </c>
      <c r="F42" s="19">
        <v>0</v>
      </c>
      <c r="G42" s="19"/>
      <c r="H42" s="19"/>
      <c r="I42" s="12">
        <v>0</v>
      </c>
      <c r="J42" s="12">
        <f>0</f>
        <v>0</v>
      </c>
      <c r="K42" s="36"/>
      <c r="L42" s="19"/>
      <c r="M42" s="19">
        <f t="shared" si="0"/>
        <v>0</v>
      </c>
      <c r="N42" s="20">
        <f t="shared" si="1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9">
        <v>0</v>
      </c>
      <c r="F43" s="19">
        <v>0</v>
      </c>
      <c r="G43" s="19"/>
      <c r="H43" s="19"/>
      <c r="I43" s="12">
        <v>0</v>
      </c>
      <c r="J43" s="12">
        <f>0</f>
        <v>0</v>
      </c>
      <c r="K43" s="36"/>
      <c r="L43" s="19"/>
      <c r="M43" s="19">
        <f t="shared" si="0"/>
        <v>0</v>
      </c>
      <c r="N43" s="20">
        <f t="shared" si="1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9">
        <v>0</v>
      </c>
      <c r="F44" s="19">
        <v>0</v>
      </c>
      <c r="G44" s="19"/>
      <c r="H44" s="19"/>
      <c r="I44" s="12">
        <v>0</v>
      </c>
      <c r="J44" s="12">
        <f>0</f>
        <v>0</v>
      </c>
      <c r="K44" s="36"/>
      <c r="L44" s="19"/>
      <c r="M44" s="19">
        <f t="shared" si="0"/>
        <v>0</v>
      </c>
      <c r="N44" s="20">
        <f t="shared" si="1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32">
        <f>C40+C4</f>
        <v>36731</v>
      </c>
      <c r="D45" s="32">
        <f>D37</f>
        <v>27.666</v>
      </c>
      <c r="E45" s="23">
        <v>26267</v>
      </c>
      <c r="F45" s="23">
        <v>0</v>
      </c>
      <c r="G45" s="23">
        <v>8976</v>
      </c>
      <c r="H45" s="23">
        <v>3</v>
      </c>
      <c r="I45" s="32">
        <f>SUM(I4,I40)</f>
        <v>6015</v>
      </c>
      <c r="J45" s="32">
        <f>J4+SUM(J39:J44)</f>
        <v>0</v>
      </c>
      <c r="K45" s="37">
        <f>K4</f>
        <v>6601.4560000000001</v>
      </c>
      <c r="L45" s="23"/>
      <c r="M45" s="23">
        <f t="shared" si="0"/>
        <v>84590.456000000006</v>
      </c>
      <c r="N45" s="24">
        <f t="shared" si="1"/>
        <v>30.666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W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93</v>
      </c>
    </row>
    <row r="2" spans="1:44" s="7" customFormat="1" ht="15" customHeight="1" x14ac:dyDescent="0.25">
      <c r="A2" s="8"/>
      <c r="B2" s="9"/>
      <c r="C2" s="38" t="s">
        <v>69</v>
      </c>
      <c r="D2" s="38"/>
      <c r="E2" s="38" t="s">
        <v>70</v>
      </c>
      <c r="F2" s="38"/>
      <c r="G2" s="38" t="s">
        <v>71</v>
      </c>
      <c r="H2" s="38"/>
      <c r="I2" s="38" t="s">
        <v>72</v>
      </c>
      <c r="J2" s="38"/>
      <c r="K2" s="38" t="s">
        <v>73</v>
      </c>
      <c r="L2" s="38"/>
      <c r="M2" s="38" t="s">
        <v>85</v>
      </c>
      <c r="N2" s="39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f>C5+C22</f>
        <v>25377</v>
      </c>
      <c r="D4" s="32"/>
      <c r="E4" s="19">
        <v>10789</v>
      </c>
      <c r="F4" s="19">
        <v>0</v>
      </c>
      <c r="G4" s="19">
        <v>4777</v>
      </c>
      <c r="H4" s="19">
        <v>3</v>
      </c>
      <c r="I4" s="32">
        <v>4736</v>
      </c>
      <c r="J4" s="32">
        <v>0</v>
      </c>
      <c r="K4" s="35">
        <f>K5+K22</f>
        <v>1261.7090000000001</v>
      </c>
      <c r="L4" s="19"/>
      <c r="M4" s="19">
        <f>C4+E4+G4+I4+K4</f>
        <v>46940.709000000003</v>
      </c>
      <c r="N4" s="20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f>C6+C12</f>
        <v>22401</v>
      </c>
      <c r="D5" s="32"/>
      <c r="E5" s="19">
        <v>8824</v>
      </c>
      <c r="F5" s="19">
        <v>0</v>
      </c>
      <c r="G5" s="19">
        <v>3518</v>
      </c>
      <c r="H5" s="19">
        <v>0</v>
      </c>
      <c r="I5" s="32">
        <v>2734</v>
      </c>
      <c r="J5" s="32">
        <v>0</v>
      </c>
      <c r="K5" s="35">
        <f>K6+K12</f>
        <v>952.92500000000007</v>
      </c>
      <c r="L5" s="19"/>
      <c r="M5" s="19">
        <f t="shared" ref="M5:N45" si="0">C5+E5+G5+I5+K5</f>
        <v>38429.925000000003</v>
      </c>
      <c r="N5" s="20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SUM(C7:C11)</f>
        <v>21745</v>
      </c>
      <c r="D6" s="32"/>
      <c r="E6" s="21">
        <v>7797</v>
      </c>
      <c r="F6" s="21">
        <v>0</v>
      </c>
      <c r="G6" s="21">
        <v>3299</v>
      </c>
      <c r="H6" s="21">
        <v>0</v>
      </c>
      <c r="I6" s="32">
        <v>2252</v>
      </c>
      <c r="J6" s="32">
        <v>0</v>
      </c>
      <c r="K6" s="35">
        <f>K7</f>
        <v>915.90700000000004</v>
      </c>
      <c r="L6" s="21"/>
      <c r="M6" s="19">
        <f t="shared" si="0"/>
        <v>36008.906999999999</v>
      </c>
      <c r="N6" s="20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17578</v>
      </c>
      <c r="D7" s="12"/>
      <c r="E7" s="21">
        <v>4481</v>
      </c>
      <c r="F7" s="21">
        <v>0</v>
      </c>
      <c r="G7" s="21">
        <v>3299</v>
      </c>
      <c r="H7" s="21"/>
      <c r="I7" s="12">
        <v>1446</v>
      </c>
      <c r="J7" s="12">
        <f>0</f>
        <v>0</v>
      </c>
      <c r="K7" s="36">
        <v>915.90700000000004</v>
      </c>
      <c r="L7" s="21"/>
      <c r="M7" s="19">
        <f t="shared" si="0"/>
        <v>27719.906999999999</v>
      </c>
      <c r="N7" s="20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1">
        <v>0</v>
      </c>
      <c r="F8" s="21">
        <v>0</v>
      </c>
      <c r="G8" s="21"/>
      <c r="H8" s="21"/>
      <c r="I8" s="12">
        <v>0</v>
      </c>
      <c r="J8" s="12">
        <f>0</f>
        <v>0</v>
      </c>
      <c r="K8" s="36"/>
      <c r="L8" s="21"/>
      <c r="M8" s="19">
        <f t="shared" si="0"/>
        <v>0</v>
      </c>
      <c r="N8" s="20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4120</v>
      </c>
      <c r="D9" s="12"/>
      <c r="E9" s="21">
        <v>359</v>
      </c>
      <c r="F9" s="21">
        <v>0</v>
      </c>
      <c r="G9" s="21"/>
      <c r="H9" s="21"/>
      <c r="I9" s="12">
        <v>732</v>
      </c>
      <c r="J9" s="12">
        <f>0</f>
        <v>0</v>
      </c>
      <c r="K9" s="36"/>
      <c r="L9" s="21"/>
      <c r="M9" s="19">
        <f t="shared" si="0"/>
        <v>5211</v>
      </c>
      <c r="N9" s="20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1">
        <v>2957</v>
      </c>
      <c r="F10" s="21">
        <v>0</v>
      </c>
      <c r="G10" s="21"/>
      <c r="H10" s="21"/>
      <c r="I10" s="12">
        <v>74</v>
      </c>
      <c r="J10" s="12">
        <f>0</f>
        <v>0</v>
      </c>
      <c r="K10" s="36"/>
      <c r="L10" s="21"/>
      <c r="M10" s="19">
        <f t="shared" si="0"/>
        <v>3031</v>
      </c>
      <c r="N10" s="20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>
        <v>47</v>
      </c>
      <c r="D11" s="12"/>
      <c r="E11" s="21">
        <v>0</v>
      </c>
      <c r="F11" s="21">
        <v>0</v>
      </c>
      <c r="G11" s="21"/>
      <c r="H11" s="21"/>
      <c r="I11" s="12">
        <v>0</v>
      </c>
      <c r="J11" s="12">
        <f>0</f>
        <v>0</v>
      </c>
      <c r="K11" s="36"/>
      <c r="L11" s="21"/>
      <c r="M11" s="19">
        <f t="shared" si="0"/>
        <v>47</v>
      </c>
      <c r="N11" s="20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2">
        <f>SUM(C13:C17)</f>
        <v>656</v>
      </c>
      <c r="D12" s="32"/>
      <c r="E12" s="21">
        <v>1027</v>
      </c>
      <c r="F12" s="21">
        <v>0</v>
      </c>
      <c r="G12" s="21">
        <v>219</v>
      </c>
      <c r="H12" s="21">
        <v>0</v>
      </c>
      <c r="I12" s="32">
        <v>482</v>
      </c>
      <c r="J12" s="32">
        <f>SUM(J13:J15)</f>
        <v>0</v>
      </c>
      <c r="K12" s="35">
        <f>SUM(K13:K17)</f>
        <v>37.018000000000001</v>
      </c>
      <c r="L12" s="21"/>
      <c r="M12" s="19">
        <f t="shared" si="0"/>
        <v>2421.018</v>
      </c>
      <c r="N12" s="20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1">
        <v>0</v>
      </c>
      <c r="F13" s="21">
        <v>0</v>
      </c>
      <c r="G13" s="21"/>
      <c r="H13" s="21"/>
      <c r="I13" s="12">
        <v>0</v>
      </c>
      <c r="J13" s="12">
        <f>0</f>
        <v>0</v>
      </c>
      <c r="K13" s="36"/>
      <c r="L13" s="21"/>
      <c r="M13" s="19">
        <f t="shared" si="0"/>
        <v>0</v>
      </c>
      <c r="N13" s="20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278</v>
      </c>
      <c r="D14" s="12"/>
      <c r="E14" s="21">
        <v>1027</v>
      </c>
      <c r="F14" s="21">
        <v>0</v>
      </c>
      <c r="G14" s="21">
        <v>33</v>
      </c>
      <c r="H14" s="21"/>
      <c r="I14" s="12">
        <v>113</v>
      </c>
      <c r="J14" s="12">
        <f>0</f>
        <v>0</v>
      </c>
      <c r="K14" s="36">
        <v>37.018000000000001</v>
      </c>
      <c r="L14" s="21"/>
      <c r="M14" s="19">
        <f t="shared" si="0"/>
        <v>1488.018</v>
      </c>
      <c r="N14" s="20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1">
        <v>0</v>
      </c>
      <c r="F15" s="21">
        <v>0</v>
      </c>
      <c r="G15" s="21"/>
      <c r="H15" s="21"/>
      <c r="I15" s="12">
        <v>0</v>
      </c>
      <c r="J15" s="12">
        <f>0</f>
        <v>0</v>
      </c>
      <c r="K15" s="36"/>
      <c r="L15" s="21"/>
      <c r="M15" s="19">
        <f t="shared" si="0"/>
        <v>0</v>
      </c>
      <c r="N15" s="20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1">
        <v>0</v>
      </c>
      <c r="F16" s="21">
        <v>0</v>
      </c>
      <c r="G16" s="21"/>
      <c r="H16" s="21"/>
      <c r="I16" s="12">
        <v>0</v>
      </c>
      <c r="J16" s="12">
        <f>0</f>
        <v>0</v>
      </c>
      <c r="K16" s="36"/>
      <c r="L16" s="21"/>
      <c r="M16" s="19">
        <f t="shared" si="0"/>
        <v>0</v>
      </c>
      <c r="N16" s="20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378</v>
      </c>
      <c r="D17" s="12"/>
      <c r="E17" s="21">
        <v>0</v>
      </c>
      <c r="F17" s="21">
        <v>0</v>
      </c>
      <c r="G17" s="21">
        <v>186</v>
      </c>
      <c r="H17" s="21"/>
      <c r="I17" s="12">
        <v>369</v>
      </c>
      <c r="J17" s="12">
        <f>0</f>
        <v>0</v>
      </c>
      <c r="K17" s="36">
        <v>0</v>
      </c>
      <c r="L17" s="21"/>
      <c r="M17" s="19">
        <f t="shared" si="0"/>
        <v>933</v>
      </c>
      <c r="N17" s="20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2"/>
      <c r="D18" s="32"/>
      <c r="E18" s="21">
        <v>0</v>
      </c>
      <c r="F18" s="21">
        <v>0</v>
      </c>
      <c r="G18" s="21">
        <v>0</v>
      </c>
      <c r="H18" s="21">
        <v>3</v>
      </c>
      <c r="I18" s="32">
        <v>0</v>
      </c>
      <c r="J18" s="32">
        <f>SUM(J19:J21)</f>
        <v>0</v>
      </c>
      <c r="K18" s="35"/>
      <c r="L18" s="21"/>
      <c r="M18" s="19">
        <f t="shared" si="0"/>
        <v>0</v>
      </c>
      <c r="N18" s="20">
        <f t="shared" si="0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1">
        <v>0</v>
      </c>
      <c r="F19" s="21">
        <v>0</v>
      </c>
      <c r="G19" s="21"/>
      <c r="H19" s="21"/>
      <c r="I19" s="12">
        <v>0</v>
      </c>
      <c r="J19" s="12">
        <f>0</f>
        <v>0</v>
      </c>
      <c r="K19" s="36"/>
      <c r="L19" s="21"/>
      <c r="M19" s="19">
        <f t="shared" si="0"/>
        <v>0</v>
      </c>
      <c r="N19" s="20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>
        <v>22</v>
      </c>
      <c r="E20" s="21">
        <v>0</v>
      </c>
      <c r="F20" s="21">
        <v>0</v>
      </c>
      <c r="G20" s="21"/>
      <c r="H20" s="21"/>
      <c r="I20" s="12">
        <v>0</v>
      </c>
      <c r="J20" s="12">
        <f>0</f>
        <v>0</v>
      </c>
      <c r="K20" s="36"/>
      <c r="L20" s="21"/>
      <c r="M20" s="19">
        <f t="shared" si="0"/>
        <v>0</v>
      </c>
      <c r="N20" s="20">
        <f t="shared" si="0"/>
        <v>22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1">
        <v>0</v>
      </c>
      <c r="F21" s="21">
        <v>0</v>
      </c>
      <c r="G21" s="21"/>
      <c r="H21" s="21"/>
      <c r="I21" s="12">
        <v>0</v>
      </c>
      <c r="J21" s="12">
        <f>0</f>
        <v>0</v>
      </c>
      <c r="K21" s="36"/>
      <c r="L21" s="21"/>
      <c r="M21" s="19">
        <f t="shared" si="0"/>
        <v>0</v>
      </c>
      <c r="N21" s="20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2">
        <f>C23+C29</f>
        <v>2976</v>
      </c>
      <c r="D22" s="32"/>
      <c r="E22" s="19">
        <v>1965</v>
      </c>
      <c r="F22" s="19">
        <v>0</v>
      </c>
      <c r="G22" s="19">
        <v>1259</v>
      </c>
      <c r="H22" s="19">
        <v>3</v>
      </c>
      <c r="I22" s="32">
        <v>2002</v>
      </c>
      <c r="J22" s="32">
        <f t="shared" ref="J22" si="1">J23+J29+J35</f>
        <v>0</v>
      </c>
      <c r="K22" s="35">
        <f>K23+K29</f>
        <v>308.78399999999999</v>
      </c>
      <c r="L22" s="19"/>
      <c r="M22" s="19">
        <f t="shared" si="0"/>
        <v>8510.7839999999997</v>
      </c>
      <c r="N22" s="20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2">
        <f>SUM(C24:C28)</f>
        <v>2607</v>
      </c>
      <c r="D23" s="32"/>
      <c r="E23" s="21">
        <v>1965</v>
      </c>
      <c r="F23" s="21">
        <v>0</v>
      </c>
      <c r="G23" s="21">
        <v>1259</v>
      </c>
      <c r="H23" s="21">
        <v>0</v>
      </c>
      <c r="I23" s="32">
        <v>1847</v>
      </c>
      <c r="J23" s="32">
        <f>SUM(J24:J28)</f>
        <v>0</v>
      </c>
      <c r="K23" s="35">
        <f>K25</f>
        <v>308.78399999999999</v>
      </c>
      <c r="L23" s="21"/>
      <c r="M23" s="19">
        <f t="shared" si="0"/>
        <v>7986.7839999999997</v>
      </c>
      <c r="N23" s="20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1">
        <v>0</v>
      </c>
      <c r="F24" s="21">
        <v>0</v>
      </c>
      <c r="G24" s="21"/>
      <c r="H24" s="21"/>
      <c r="I24" s="12">
        <v>0</v>
      </c>
      <c r="J24" s="12">
        <f>0</f>
        <v>0</v>
      </c>
      <c r="K24" s="36"/>
      <c r="L24" s="21"/>
      <c r="M24" s="19">
        <f t="shared" si="0"/>
        <v>0</v>
      </c>
      <c r="N24" s="20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2607</v>
      </c>
      <c r="D25" s="12"/>
      <c r="E25" s="21">
        <v>1965</v>
      </c>
      <c r="F25" s="21">
        <v>0</v>
      </c>
      <c r="G25" s="21">
        <v>1259</v>
      </c>
      <c r="H25" s="21"/>
      <c r="I25" s="12">
        <v>1847</v>
      </c>
      <c r="J25" s="12">
        <f>0</f>
        <v>0</v>
      </c>
      <c r="K25" s="36">
        <v>308.78399999999999</v>
      </c>
      <c r="L25" s="21"/>
      <c r="M25" s="19">
        <f t="shared" si="0"/>
        <v>7986.7839999999997</v>
      </c>
      <c r="N25" s="20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1">
        <v>0</v>
      </c>
      <c r="F26" s="21">
        <v>0</v>
      </c>
      <c r="G26" s="21"/>
      <c r="H26" s="21"/>
      <c r="I26" s="12">
        <v>0</v>
      </c>
      <c r="J26" s="12">
        <f>0</f>
        <v>0</v>
      </c>
      <c r="K26" s="36"/>
      <c r="L26" s="21"/>
      <c r="M26" s="19">
        <f t="shared" si="0"/>
        <v>0</v>
      </c>
      <c r="N26" s="20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1">
        <v>0</v>
      </c>
      <c r="F27" s="21">
        <v>0</v>
      </c>
      <c r="G27" s="21"/>
      <c r="H27" s="21"/>
      <c r="I27" s="12">
        <v>0</v>
      </c>
      <c r="J27" s="12">
        <f>0</f>
        <v>0</v>
      </c>
      <c r="K27" s="36"/>
      <c r="L27" s="21"/>
      <c r="M27" s="19">
        <f t="shared" si="0"/>
        <v>0</v>
      </c>
      <c r="N27" s="20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1">
        <v>0</v>
      </c>
      <c r="F28" s="21">
        <v>0</v>
      </c>
      <c r="G28" s="21"/>
      <c r="H28" s="21"/>
      <c r="I28" s="12">
        <v>0</v>
      </c>
      <c r="J28" s="12">
        <f>0</f>
        <v>0</v>
      </c>
      <c r="K28" s="36"/>
      <c r="L28" s="21"/>
      <c r="M28" s="19">
        <f t="shared" si="0"/>
        <v>0</v>
      </c>
      <c r="N28" s="20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2">
        <f>SUM(C30:C34)</f>
        <v>369</v>
      </c>
      <c r="D29" s="32"/>
      <c r="E29" s="21">
        <v>0</v>
      </c>
      <c r="F29" s="21">
        <v>0</v>
      </c>
      <c r="G29" s="21">
        <v>0</v>
      </c>
      <c r="H29" s="21">
        <v>0</v>
      </c>
      <c r="I29" s="32">
        <v>155</v>
      </c>
      <c r="J29" s="32">
        <f>SUM(J30:J32)</f>
        <v>0</v>
      </c>
      <c r="K29" s="35">
        <v>0</v>
      </c>
      <c r="L29" s="21"/>
      <c r="M29" s="19">
        <f t="shared" si="0"/>
        <v>524</v>
      </c>
      <c r="N29" s="20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1">
        <v>0</v>
      </c>
      <c r="F30" s="21">
        <v>0</v>
      </c>
      <c r="G30" s="21"/>
      <c r="H30" s="21"/>
      <c r="I30" s="12">
        <v>0</v>
      </c>
      <c r="J30" s="12">
        <f>0</f>
        <v>0</v>
      </c>
      <c r="K30" s="36">
        <v>0</v>
      </c>
      <c r="L30" s="21"/>
      <c r="M30" s="19">
        <f t="shared" si="0"/>
        <v>0</v>
      </c>
      <c r="N30" s="20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369</v>
      </c>
      <c r="D31" s="12"/>
      <c r="E31" s="21">
        <v>0</v>
      </c>
      <c r="F31" s="21">
        <v>0</v>
      </c>
      <c r="G31" s="21"/>
      <c r="H31" s="21"/>
      <c r="I31" s="12">
        <v>155</v>
      </c>
      <c r="J31" s="12">
        <f>0</f>
        <v>0</v>
      </c>
      <c r="K31" s="36">
        <v>0</v>
      </c>
      <c r="L31" s="21"/>
      <c r="M31" s="19">
        <f t="shared" si="0"/>
        <v>524</v>
      </c>
      <c r="N31" s="20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1">
        <v>0</v>
      </c>
      <c r="F32" s="21">
        <v>0</v>
      </c>
      <c r="G32" s="21"/>
      <c r="H32" s="21"/>
      <c r="I32" s="12">
        <v>0</v>
      </c>
      <c r="J32" s="12">
        <f>0</f>
        <v>0</v>
      </c>
      <c r="K32" s="36"/>
      <c r="L32" s="21"/>
      <c r="M32" s="19">
        <f t="shared" si="0"/>
        <v>0</v>
      </c>
      <c r="N32" s="20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1">
        <v>0</v>
      </c>
      <c r="F33" s="21">
        <v>0</v>
      </c>
      <c r="G33" s="21"/>
      <c r="H33" s="21"/>
      <c r="I33" s="12">
        <v>0</v>
      </c>
      <c r="J33" s="12">
        <f>0</f>
        <v>0</v>
      </c>
      <c r="K33" s="36"/>
      <c r="L33" s="21"/>
      <c r="M33" s="19">
        <f t="shared" si="0"/>
        <v>0</v>
      </c>
      <c r="N33" s="20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/>
      <c r="D34" s="12"/>
      <c r="E34" s="21">
        <v>0</v>
      </c>
      <c r="F34" s="21">
        <v>0</v>
      </c>
      <c r="G34" s="21"/>
      <c r="H34" s="21"/>
      <c r="I34" s="12">
        <v>0</v>
      </c>
      <c r="J34" s="12">
        <f>0</f>
        <v>0</v>
      </c>
      <c r="K34" s="36"/>
      <c r="L34" s="21"/>
      <c r="M34" s="19">
        <f t="shared" si="0"/>
        <v>0</v>
      </c>
      <c r="N34" s="20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2"/>
      <c r="D35" s="32"/>
      <c r="E35" s="21">
        <v>0</v>
      </c>
      <c r="F35" s="21">
        <v>0</v>
      </c>
      <c r="G35" s="21">
        <v>0</v>
      </c>
      <c r="H35" s="21">
        <v>3</v>
      </c>
      <c r="I35" s="32">
        <v>0</v>
      </c>
      <c r="J35" s="32">
        <f>SUM(J36:J38)</f>
        <v>0</v>
      </c>
      <c r="K35" s="35"/>
      <c r="L35" s="21"/>
      <c r="M35" s="19">
        <f t="shared" si="0"/>
        <v>0</v>
      </c>
      <c r="N35" s="20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1">
        <v>0</v>
      </c>
      <c r="F36" s="21">
        <v>0</v>
      </c>
      <c r="G36" s="21"/>
      <c r="H36" s="21">
        <v>3</v>
      </c>
      <c r="I36" s="12">
        <v>0</v>
      </c>
      <c r="J36" s="12">
        <f>0</f>
        <v>0</v>
      </c>
      <c r="K36" s="36"/>
      <c r="L36" s="21"/>
      <c r="M36" s="19">
        <f t="shared" si="0"/>
        <v>0</v>
      </c>
      <c r="N36" s="20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/>
      <c r="E37" s="21">
        <v>0</v>
      </c>
      <c r="F37" s="21">
        <v>0</v>
      </c>
      <c r="G37" s="21"/>
      <c r="H37" s="21"/>
      <c r="I37" s="12">
        <v>0</v>
      </c>
      <c r="J37" s="12">
        <f>0</f>
        <v>0</v>
      </c>
      <c r="K37" s="36"/>
      <c r="L37" s="21"/>
      <c r="M37" s="19">
        <f t="shared" si="0"/>
        <v>0</v>
      </c>
      <c r="N37" s="20">
        <f t="shared" si="0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1">
        <v>0</v>
      </c>
      <c r="F38" s="21">
        <v>0</v>
      </c>
      <c r="G38" s="21"/>
      <c r="H38" s="21"/>
      <c r="I38" s="12">
        <v>0</v>
      </c>
      <c r="J38" s="12">
        <f>0</f>
        <v>0</v>
      </c>
      <c r="K38" s="36"/>
      <c r="L38" s="21"/>
      <c r="M38" s="19">
        <f t="shared" si="0"/>
        <v>0</v>
      </c>
      <c r="N38" s="20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2"/>
      <c r="D39" s="12"/>
      <c r="E39" s="19">
        <v>0</v>
      </c>
      <c r="F39" s="19">
        <v>0</v>
      </c>
      <c r="G39" s="19"/>
      <c r="H39" s="19"/>
      <c r="I39" s="12">
        <v>0</v>
      </c>
      <c r="J39" s="12">
        <f>0</f>
        <v>0</v>
      </c>
      <c r="K39" s="36"/>
      <c r="L39" s="19"/>
      <c r="M39" s="19">
        <f t="shared" si="0"/>
        <v>0</v>
      </c>
      <c r="N39" s="20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2">
        <v>2429</v>
      </c>
      <c r="D40" s="12"/>
      <c r="E40" s="19">
        <v>0</v>
      </c>
      <c r="F40" s="19">
        <v>0</v>
      </c>
      <c r="G40" s="19">
        <v>1873</v>
      </c>
      <c r="H40" s="19"/>
      <c r="I40" s="12">
        <v>446</v>
      </c>
      <c r="J40" s="12">
        <f>0</f>
        <v>0</v>
      </c>
      <c r="K40" s="36">
        <v>0</v>
      </c>
      <c r="L40" s="19"/>
      <c r="M40" s="19">
        <f t="shared" si="0"/>
        <v>4748</v>
      </c>
      <c r="N40" s="20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2"/>
      <c r="D41" s="12"/>
      <c r="E41" s="19">
        <v>0</v>
      </c>
      <c r="F41" s="19">
        <v>0</v>
      </c>
      <c r="G41" s="19"/>
      <c r="H41" s="19"/>
      <c r="I41" s="12">
        <v>0</v>
      </c>
      <c r="J41" s="12">
        <f>0</f>
        <v>0</v>
      </c>
      <c r="K41" s="36"/>
      <c r="L41" s="19"/>
      <c r="M41" s="19">
        <f t="shared" si="0"/>
        <v>0</v>
      </c>
      <c r="N41" s="20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2"/>
      <c r="D42" s="12"/>
      <c r="E42" s="19">
        <v>0</v>
      </c>
      <c r="F42" s="19">
        <v>0</v>
      </c>
      <c r="G42" s="19"/>
      <c r="H42" s="19"/>
      <c r="I42" s="12">
        <v>0</v>
      </c>
      <c r="J42" s="12">
        <f>0</f>
        <v>0</v>
      </c>
      <c r="K42" s="36"/>
      <c r="L42" s="19"/>
      <c r="M42" s="19">
        <f t="shared" si="0"/>
        <v>0</v>
      </c>
      <c r="N42" s="20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9">
        <v>0</v>
      </c>
      <c r="F43" s="19">
        <v>0</v>
      </c>
      <c r="G43" s="19"/>
      <c r="H43" s="19"/>
      <c r="I43" s="12">
        <v>0</v>
      </c>
      <c r="J43" s="12">
        <f>0</f>
        <v>0</v>
      </c>
      <c r="K43" s="36"/>
      <c r="L43" s="19"/>
      <c r="M43" s="19">
        <f t="shared" si="0"/>
        <v>0</v>
      </c>
      <c r="N43" s="20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9">
        <v>0</v>
      </c>
      <c r="F44" s="19">
        <v>0</v>
      </c>
      <c r="G44" s="19"/>
      <c r="H44" s="19"/>
      <c r="I44" s="12">
        <v>0</v>
      </c>
      <c r="J44" s="12">
        <f>0</f>
        <v>0</v>
      </c>
      <c r="K44" s="36"/>
      <c r="L44" s="19"/>
      <c r="M44" s="19">
        <f t="shared" si="0"/>
        <v>0</v>
      </c>
      <c r="N44" s="20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32">
        <f>C40+C4</f>
        <v>27806</v>
      </c>
      <c r="D45" s="32">
        <f>D20</f>
        <v>22</v>
      </c>
      <c r="E45" s="23">
        <v>10789</v>
      </c>
      <c r="F45" s="23">
        <v>0</v>
      </c>
      <c r="G45" s="23">
        <v>6650</v>
      </c>
      <c r="H45" s="23">
        <v>3</v>
      </c>
      <c r="I45" s="31">
        <v>5182</v>
      </c>
      <c r="J45" s="32">
        <f t="shared" ref="J45" si="2">J4+SUM(J39:J44)</f>
        <v>0</v>
      </c>
      <c r="K45" s="37">
        <f>K4</f>
        <v>1261.7090000000001</v>
      </c>
      <c r="L45" s="23"/>
      <c r="M45" s="23">
        <f t="shared" si="0"/>
        <v>51688.709000000003</v>
      </c>
      <c r="N45" s="24">
        <f t="shared" si="0"/>
        <v>25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W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94</v>
      </c>
    </row>
    <row r="2" spans="1:44" s="7" customFormat="1" ht="15" customHeight="1" x14ac:dyDescent="0.25">
      <c r="A2" s="8"/>
      <c r="B2" s="9"/>
      <c r="C2" s="38" t="s">
        <v>69</v>
      </c>
      <c r="D2" s="38"/>
      <c r="E2" s="38" t="s">
        <v>70</v>
      </c>
      <c r="F2" s="38"/>
      <c r="G2" s="38" t="s">
        <v>71</v>
      </c>
      <c r="H2" s="38"/>
      <c r="I2" s="38" t="s">
        <v>72</v>
      </c>
      <c r="J2" s="38"/>
      <c r="K2" s="38" t="s">
        <v>73</v>
      </c>
      <c r="L2" s="38"/>
      <c r="M2" s="38" t="s">
        <v>85</v>
      </c>
      <c r="N2" s="39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f>C5+C22</f>
        <v>238</v>
      </c>
      <c r="D4" s="32"/>
      <c r="E4" s="19">
        <v>84</v>
      </c>
      <c r="F4" s="19">
        <v>0</v>
      </c>
      <c r="G4" s="19">
        <v>3</v>
      </c>
      <c r="H4" s="19">
        <v>16</v>
      </c>
      <c r="I4" s="28">
        <f>SUM(I5,I22,I29)</f>
        <v>21</v>
      </c>
      <c r="J4" s="32">
        <v>0</v>
      </c>
      <c r="K4" s="32">
        <f>K5+K22</f>
        <v>49</v>
      </c>
      <c r="L4" s="19"/>
      <c r="M4" s="19">
        <f>C4+E4+G4+I4+K4</f>
        <v>395</v>
      </c>
      <c r="N4" s="20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f>C6+C12+C18</f>
        <v>220</v>
      </c>
      <c r="D5" s="32"/>
      <c r="E5" s="19">
        <v>84</v>
      </c>
      <c r="F5" s="19">
        <v>0</v>
      </c>
      <c r="G5" s="19"/>
      <c r="H5" s="19">
        <v>0</v>
      </c>
      <c r="I5" s="28">
        <f>SUM(I12,I6)</f>
        <v>14</v>
      </c>
      <c r="J5" s="32">
        <v>0</v>
      </c>
      <c r="K5" s="32">
        <f>K6+K12</f>
        <v>45</v>
      </c>
      <c r="L5" s="19"/>
      <c r="M5" s="19">
        <f t="shared" ref="M5:N45" si="0">C5+E5+G5+I5+K5</f>
        <v>363</v>
      </c>
      <c r="N5" s="20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SUM(C7:C11)</f>
        <v>194</v>
      </c>
      <c r="D6" s="32"/>
      <c r="E6" s="21">
        <v>77</v>
      </c>
      <c r="F6" s="21">
        <v>0</v>
      </c>
      <c r="G6" s="21">
        <v>23</v>
      </c>
      <c r="H6" s="21">
        <v>0</v>
      </c>
      <c r="I6" s="28">
        <f>SUM(I7:I11)</f>
        <v>11</v>
      </c>
      <c r="J6" s="32">
        <v>0</v>
      </c>
      <c r="K6" s="32">
        <f>SUM(K7:K11)</f>
        <v>43</v>
      </c>
      <c r="L6" s="21"/>
      <c r="M6" s="19">
        <f t="shared" si="0"/>
        <v>348</v>
      </c>
      <c r="N6" s="20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175</v>
      </c>
      <c r="D7" s="12"/>
      <c r="E7" s="21">
        <v>30</v>
      </c>
      <c r="F7" s="21">
        <v>0</v>
      </c>
      <c r="G7" s="21">
        <v>23</v>
      </c>
      <c r="H7" s="21"/>
      <c r="I7" s="12">
        <v>9</v>
      </c>
      <c r="J7" s="12">
        <v>0</v>
      </c>
      <c r="K7" s="12">
        <v>43</v>
      </c>
      <c r="L7" s="21"/>
      <c r="M7" s="19">
        <f t="shared" si="0"/>
        <v>280</v>
      </c>
      <c r="N7" s="20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1">
        <v>0</v>
      </c>
      <c r="F8" s="21">
        <v>0</v>
      </c>
      <c r="G8" s="21"/>
      <c r="H8" s="21"/>
      <c r="I8" s="12">
        <v>0</v>
      </c>
      <c r="J8" s="12">
        <f>0</f>
        <v>0</v>
      </c>
      <c r="K8" s="12"/>
      <c r="L8" s="21"/>
      <c r="M8" s="19">
        <f t="shared" si="0"/>
        <v>0</v>
      </c>
      <c r="N8" s="20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17</v>
      </c>
      <c r="D9" s="12"/>
      <c r="E9" s="21">
        <v>12</v>
      </c>
      <c r="F9" s="21">
        <v>0</v>
      </c>
      <c r="G9" s="21"/>
      <c r="H9" s="21"/>
      <c r="I9" s="12">
        <v>1</v>
      </c>
      <c r="J9" s="12">
        <v>0</v>
      </c>
      <c r="K9" s="12">
        <v>0</v>
      </c>
      <c r="L9" s="21"/>
      <c r="M9" s="19">
        <f t="shared" si="0"/>
        <v>30</v>
      </c>
      <c r="N9" s="20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1">
        <v>35</v>
      </c>
      <c r="F10" s="21">
        <v>0</v>
      </c>
      <c r="G10" s="21"/>
      <c r="H10" s="21"/>
      <c r="I10" s="12">
        <v>1</v>
      </c>
      <c r="J10" s="12">
        <f>0</f>
        <v>0</v>
      </c>
      <c r="K10" s="12"/>
      <c r="L10" s="21"/>
      <c r="M10" s="19">
        <f t="shared" si="0"/>
        <v>36</v>
      </c>
      <c r="N10" s="20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>
        <v>2</v>
      </c>
      <c r="D11" s="12"/>
      <c r="E11" s="21">
        <v>0</v>
      </c>
      <c r="F11" s="21">
        <v>0</v>
      </c>
      <c r="G11" s="21"/>
      <c r="H11" s="21"/>
      <c r="I11" s="12">
        <v>0</v>
      </c>
      <c r="J11" s="12">
        <f>0</f>
        <v>0</v>
      </c>
      <c r="K11" s="12"/>
      <c r="L11" s="21"/>
      <c r="M11" s="19">
        <f t="shared" si="0"/>
        <v>2</v>
      </c>
      <c r="N11" s="20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2">
        <f>SUM(C13:C17)</f>
        <v>26</v>
      </c>
      <c r="D12" s="32"/>
      <c r="E12" s="21">
        <v>7</v>
      </c>
      <c r="F12" s="21">
        <v>0</v>
      </c>
      <c r="G12" s="21">
        <v>2</v>
      </c>
      <c r="H12" s="21">
        <v>0</v>
      </c>
      <c r="I12" s="30">
        <f>SUM(I17,I14)</f>
        <v>3</v>
      </c>
      <c r="J12" s="32">
        <f>SUM(J13:J15)</f>
        <v>0</v>
      </c>
      <c r="K12" s="32">
        <f>SUM(K13:K17)</f>
        <v>2</v>
      </c>
      <c r="L12" s="21"/>
      <c r="M12" s="19">
        <f t="shared" si="0"/>
        <v>40</v>
      </c>
      <c r="N12" s="20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1">
        <v>0</v>
      </c>
      <c r="F13" s="21">
        <v>0</v>
      </c>
      <c r="G13" s="21"/>
      <c r="H13" s="21"/>
      <c r="I13" s="12">
        <v>0</v>
      </c>
      <c r="J13" s="12">
        <f>0</f>
        <v>0</v>
      </c>
      <c r="K13" s="12">
        <v>0</v>
      </c>
      <c r="L13" s="21"/>
      <c r="M13" s="19">
        <f t="shared" si="0"/>
        <v>0</v>
      </c>
      <c r="N13" s="20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24</v>
      </c>
      <c r="D14" s="12"/>
      <c r="E14" s="21">
        <v>7</v>
      </c>
      <c r="F14" s="21">
        <v>0</v>
      </c>
      <c r="G14" s="21">
        <v>1</v>
      </c>
      <c r="H14" s="21"/>
      <c r="I14" s="12">
        <v>1</v>
      </c>
      <c r="J14" s="12">
        <f>0</f>
        <v>0</v>
      </c>
      <c r="K14" s="12">
        <v>2</v>
      </c>
      <c r="L14" s="21"/>
      <c r="M14" s="19">
        <f t="shared" si="0"/>
        <v>35</v>
      </c>
      <c r="N14" s="20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1">
        <v>0</v>
      </c>
      <c r="F15" s="21">
        <v>0</v>
      </c>
      <c r="G15" s="21"/>
      <c r="H15" s="21"/>
      <c r="I15" s="12">
        <v>0</v>
      </c>
      <c r="J15" s="12">
        <f>0</f>
        <v>0</v>
      </c>
      <c r="K15" s="12"/>
      <c r="L15" s="21"/>
      <c r="M15" s="19">
        <f t="shared" si="0"/>
        <v>0</v>
      </c>
      <c r="N15" s="20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1">
        <v>0</v>
      </c>
      <c r="F16" s="21">
        <v>0</v>
      </c>
      <c r="G16" s="21"/>
      <c r="H16" s="21"/>
      <c r="I16" s="12">
        <v>0</v>
      </c>
      <c r="J16" s="12">
        <f>0</f>
        <v>0</v>
      </c>
      <c r="K16" s="12"/>
      <c r="L16" s="21"/>
      <c r="M16" s="19">
        <f t="shared" si="0"/>
        <v>0</v>
      </c>
      <c r="N16" s="20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2</v>
      </c>
      <c r="D17" s="12"/>
      <c r="E17" s="21">
        <v>0</v>
      </c>
      <c r="F17" s="21">
        <v>0</v>
      </c>
      <c r="G17" s="21">
        <v>1</v>
      </c>
      <c r="H17" s="21"/>
      <c r="I17" s="12">
        <v>2</v>
      </c>
      <c r="J17" s="12">
        <f>0</f>
        <v>0</v>
      </c>
      <c r="K17" s="12">
        <v>0</v>
      </c>
      <c r="L17" s="21"/>
      <c r="M17" s="19">
        <f t="shared" si="0"/>
        <v>5</v>
      </c>
      <c r="N17" s="20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2"/>
      <c r="D18" s="32"/>
      <c r="E18" s="21">
        <v>0</v>
      </c>
      <c r="F18" s="21">
        <v>0</v>
      </c>
      <c r="G18" s="21">
        <v>0</v>
      </c>
      <c r="H18" s="21">
        <v>0</v>
      </c>
      <c r="I18" s="31">
        <v>0</v>
      </c>
      <c r="J18" s="32">
        <f>SUM(J19:J21)</f>
        <v>0</v>
      </c>
      <c r="K18" s="32"/>
      <c r="L18" s="21"/>
      <c r="M18" s="19">
        <f t="shared" si="0"/>
        <v>0</v>
      </c>
      <c r="N18" s="20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1">
        <v>0</v>
      </c>
      <c r="F19" s="21">
        <v>0</v>
      </c>
      <c r="G19" s="21"/>
      <c r="H19" s="21"/>
      <c r="I19" s="12">
        <v>0</v>
      </c>
      <c r="J19" s="12">
        <f>0</f>
        <v>0</v>
      </c>
      <c r="K19" s="12"/>
      <c r="L19" s="21"/>
      <c r="M19" s="19">
        <f t="shared" si="0"/>
        <v>0</v>
      </c>
      <c r="N19" s="20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/>
      <c r="E20" s="21">
        <v>0</v>
      </c>
      <c r="F20" s="21">
        <v>0</v>
      </c>
      <c r="G20" s="21"/>
      <c r="H20" s="21"/>
      <c r="I20" s="12">
        <v>0</v>
      </c>
      <c r="J20" s="12">
        <f>0</f>
        <v>0</v>
      </c>
      <c r="K20" s="12"/>
      <c r="L20" s="21"/>
      <c r="M20" s="19">
        <f t="shared" si="0"/>
        <v>0</v>
      </c>
      <c r="N20" s="20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1">
        <v>0</v>
      </c>
      <c r="F21" s="21">
        <v>0</v>
      </c>
      <c r="G21" s="21"/>
      <c r="H21" s="21"/>
      <c r="I21" s="12">
        <v>0</v>
      </c>
      <c r="J21" s="12">
        <f>0</f>
        <v>0</v>
      </c>
      <c r="K21" s="12"/>
      <c r="L21" s="21"/>
      <c r="M21" s="19">
        <f t="shared" si="0"/>
        <v>0</v>
      </c>
      <c r="N21" s="20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2">
        <f>C23+C29</f>
        <v>18</v>
      </c>
      <c r="D22" s="32"/>
      <c r="E22" s="19">
        <v>0</v>
      </c>
      <c r="F22" s="19">
        <v>0</v>
      </c>
      <c r="G22" s="19">
        <v>6</v>
      </c>
      <c r="H22" s="19">
        <v>3</v>
      </c>
      <c r="I22" s="31">
        <f>SUM(I23,I35)</f>
        <v>3</v>
      </c>
      <c r="J22" s="31">
        <f t="shared" ref="J22" si="1">J23+J35</f>
        <v>0</v>
      </c>
      <c r="K22" s="32">
        <f>K23+K29</f>
        <v>4</v>
      </c>
      <c r="L22" s="19"/>
      <c r="M22" s="19">
        <f t="shared" si="0"/>
        <v>31</v>
      </c>
      <c r="N22" s="20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2">
        <f>SUM(C24:C28)</f>
        <v>8</v>
      </c>
      <c r="D23" s="32"/>
      <c r="E23" s="21">
        <v>0</v>
      </c>
      <c r="F23" s="21">
        <v>0</v>
      </c>
      <c r="G23" s="21">
        <v>6</v>
      </c>
      <c r="H23" s="21">
        <v>0</v>
      </c>
      <c r="I23" s="31">
        <f t="shared" ref="I23:J23" si="2">SUM(I24:I28)</f>
        <v>3</v>
      </c>
      <c r="J23" s="32">
        <f t="shared" si="2"/>
        <v>0</v>
      </c>
      <c r="K23" s="32">
        <f>K25</f>
        <v>4</v>
      </c>
      <c r="L23" s="21"/>
      <c r="M23" s="19">
        <f t="shared" si="0"/>
        <v>21</v>
      </c>
      <c r="N23" s="20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1">
        <v>0</v>
      </c>
      <c r="F24" s="21">
        <v>0</v>
      </c>
      <c r="G24" s="21"/>
      <c r="H24" s="21"/>
      <c r="I24" s="12">
        <v>0</v>
      </c>
      <c r="J24" s="12">
        <f>0</f>
        <v>0</v>
      </c>
      <c r="K24" s="12"/>
      <c r="L24" s="21"/>
      <c r="M24" s="19">
        <f t="shared" si="0"/>
        <v>0</v>
      </c>
      <c r="N24" s="20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8</v>
      </c>
      <c r="D25" s="12"/>
      <c r="E25" s="21">
        <v>0</v>
      </c>
      <c r="F25" s="21">
        <v>0</v>
      </c>
      <c r="G25" s="21">
        <v>6</v>
      </c>
      <c r="H25" s="21"/>
      <c r="I25" s="12">
        <v>3</v>
      </c>
      <c r="J25" s="12">
        <f>0</f>
        <v>0</v>
      </c>
      <c r="K25" s="12">
        <v>4</v>
      </c>
      <c r="L25" s="21"/>
      <c r="M25" s="19">
        <f t="shared" si="0"/>
        <v>21</v>
      </c>
      <c r="N25" s="20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1">
        <v>0</v>
      </c>
      <c r="F26" s="21">
        <v>0</v>
      </c>
      <c r="G26" s="21"/>
      <c r="H26" s="21"/>
      <c r="I26" s="12">
        <v>0</v>
      </c>
      <c r="J26" s="12">
        <f>0</f>
        <v>0</v>
      </c>
      <c r="K26" s="12"/>
      <c r="L26" s="21"/>
      <c r="M26" s="19">
        <f t="shared" si="0"/>
        <v>0</v>
      </c>
      <c r="N26" s="20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1">
        <v>0</v>
      </c>
      <c r="F27" s="21">
        <v>0</v>
      </c>
      <c r="G27" s="21"/>
      <c r="H27" s="21"/>
      <c r="I27" s="12">
        <v>0</v>
      </c>
      <c r="J27" s="12">
        <f>0</f>
        <v>0</v>
      </c>
      <c r="K27" s="12"/>
      <c r="L27" s="21"/>
      <c r="M27" s="19">
        <f t="shared" si="0"/>
        <v>0</v>
      </c>
      <c r="N27" s="20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1">
        <v>0</v>
      </c>
      <c r="F28" s="21">
        <v>0</v>
      </c>
      <c r="G28" s="21"/>
      <c r="H28" s="21"/>
      <c r="I28" s="12">
        <v>0</v>
      </c>
      <c r="J28" s="12">
        <f>0</f>
        <v>0</v>
      </c>
      <c r="K28" s="12"/>
      <c r="L28" s="21"/>
      <c r="M28" s="19">
        <f t="shared" si="0"/>
        <v>0</v>
      </c>
      <c r="N28" s="20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2">
        <f>SUM(C30:C34)</f>
        <v>10</v>
      </c>
      <c r="D29" s="32"/>
      <c r="E29" s="21">
        <v>0</v>
      </c>
      <c r="F29" s="21">
        <v>0</v>
      </c>
      <c r="G29" s="21">
        <v>0</v>
      </c>
      <c r="H29" s="21">
        <v>0</v>
      </c>
      <c r="I29" s="31">
        <f>SUM(I30:I34)</f>
        <v>4</v>
      </c>
      <c r="J29" s="32">
        <f>SUM(J30:J32)</f>
        <v>0</v>
      </c>
      <c r="K29" s="32">
        <v>0</v>
      </c>
      <c r="L29" s="21"/>
      <c r="M29" s="19">
        <f t="shared" si="0"/>
        <v>14</v>
      </c>
      <c r="N29" s="20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1">
        <v>0</v>
      </c>
      <c r="F30" s="21">
        <v>0</v>
      </c>
      <c r="G30" s="21"/>
      <c r="H30" s="21"/>
      <c r="I30" s="12">
        <v>0</v>
      </c>
      <c r="J30" s="12">
        <f>0</f>
        <v>0</v>
      </c>
      <c r="K30" s="12">
        <v>0</v>
      </c>
      <c r="L30" s="21"/>
      <c r="M30" s="19">
        <f t="shared" si="0"/>
        <v>0</v>
      </c>
      <c r="N30" s="20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10</v>
      </c>
      <c r="D31" s="12"/>
      <c r="E31" s="21">
        <v>0</v>
      </c>
      <c r="F31" s="21">
        <v>0</v>
      </c>
      <c r="G31" s="21"/>
      <c r="H31" s="21"/>
      <c r="I31" s="12">
        <v>4</v>
      </c>
      <c r="J31" s="12">
        <f>0</f>
        <v>0</v>
      </c>
      <c r="K31" s="12">
        <v>0</v>
      </c>
      <c r="L31" s="21"/>
      <c r="M31" s="19">
        <f t="shared" si="0"/>
        <v>14</v>
      </c>
      <c r="N31" s="20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1">
        <v>0</v>
      </c>
      <c r="F32" s="21">
        <v>0</v>
      </c>
      <c r="G32" s="21"/>
      <c r="H32" s="21"/>
      <c r="I32" s="12">
        <v>0</v>
      </c>
      <c r="J32" s="12">
        <f>0</f>
        <v>0</v>
      </c>
      <c r="K32" s="12"/>
      <c r="L32" s="21"/>
      <c r="M32" s="19">
        <f t="shared" si="0"/>
        <v>0</v>
      </c>
      <c r="N32" s="20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1">
        <v>0</v>
      </c>
      <c r="F33" s="21">
        <v>0</v>
      </c>
      <c r="G33" s="21"/>
      <c r="H33" s="21"/>
      <c r="I33" s="12">
        <v>0</v>
      </c>
      <c r="J33" s="12">
        <f>0</f>
        <v>0</v>
      </c>
      <c r="K33" s="12"/>
      <c r="L33" s="21"/>
      <c r="M33" s="19">
        <f t="shared" si="0"/>
        <v>0</v>
      </c>
      <c r="N33" s="20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/>
      <c r="D34" s="12"/>
      <c r="E34" s="21">
        <v>0</v>
      </c>
      <c r="F34" s="21">
        <v>0</v>
      </c>
      <c r="G34" s="21"/>
      <c r="H34" s="21"/>
      <c r="I34" s="12">
        <v>0</v>
      </c>
      <c r="J34" s="12">
        <f>0</f>
        <v>0</v>
      </c>
      <c r="K34" s="12">
        <v>0</v>
      </c>
      <c r="L34" s="21"/>
      <c r="M34" s="19">
        <f t="shared" si="0"/>
        <v>0</v>
      </c>
      <c r="N34" s="20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2"/>
      <c r="D35" s="32"/>
      <c r="E35" s="21">
        <v>0</v>
      </c>
      <c r="F35" s="21">
        <v>0</v>
      </c>
      <c r="G35" s="21">
        <v>0</v>
      </c>
      <c r="H35" s="21">
        <v>3</v>
      </c>
      <c r="I35" s="31">
        <v>0</v>
      </c>
      <c r="J35" s="32">
        <f>SUM(J36:J38)</f>
        <v>0</v>
      </c>
      <c r="K35" s="32"/>
      <c r="L35" s="21"/>
      <c r="M35" s="19">
        <f t="shared" si="0"/>
        <v>0</v>
      </c>
      <c r="N35" s="20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1">
        <v>0</v>
      </c>
      <c r="F36" s="21">
        <v>0</v>
      </c>
      <c r="G36" s="21"/>
      <c r="H36" s="21">
        <v>3</v>
      </c>
      <c r="I36" s="12">
        <v>0</v>
      </c>
      <c r="J36" s="12">
        <f>0</f>
        <v>0</v>
      </c>
      <c r="K36" s="12"/>
      <c r="L36" s="21"/>
      <c r="M36" s="19">
        <f t="shared" si="0"/>
        <v>0</v>
      </c>
      <c r="N36" s="20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>
        <v>4</v>
      </c>
      <c r="E37" s="21">
        <v>0</v>
      </c>
      <c r="F37" s="21">
        <v>0</v>
      </c>
      <c r="G37" s="21"/>
      <c r="H37" s="21"/>
      <c r="I37" s="12">
        <v>0</v>
      </c>
      <c r="J37" s="12">
        <f>0</f>
        <v>0</v>
      </c>
      <c r="K37" s="12"/>
      <c r="L37" s="21"/>
      <c r="M37" s="19">
        <f t="shared" si="0"/>
        <v>0</v>
      </c>
      <c r="N37" s="20">
        <f t="shared" si="0"/>
        <v>4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1">
        <v>0</v>
      </c>
      <c r="F38" s="21">
        <v>0</v>
      </c>
      <c r="G38" s="21"/>
      <c r="H38" s="21"/>
      <c r="I38" s="12">
        <v>0</v>
      </c>
      <c r="J38" s="12">
        <f>0</f>
        <v>0</v>
      </c>
      <c r="K38" s="12"/>
      <c r="L38" s="21"/>
      <c r="M38" s="19">
        <f t="shared" si="0"/>
        <v>0</v>
      </c>
      <c r="N38" s="20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2"/>
      <c r="D39" s="12"/>
      <c r="E39" s="19">
        <v>0</v>
      </c>
      <c r="F39" s="19">
        <v>0</v>
      </c>
      <c r="G39" s="19"/>
      <c r="H39" s="19"/>
      <c r="I39" s="12">
        <v>0</v>
      </c>
      <c r="J39" s="12">
        <f>0</f>
        <v>0</v>
      </c>
      <c r="K39" s="12"/>
      <c r="L39" s="19"/>
      <c r="M39" s="19">
        <f t="shared" si="0"/>
        <v>0</v>
      </c>
      <c r="N39" s="20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2">
        <v>3</v>
      </c>
      <c r="D40" s="12"/>
      <c r="E40" s="19">
        <v>0</v>
      </c>
      <c r="F40" s="19">
        <v>0</v>
      </c>
      <c r="G40" s="19">
        <v>26</v>
      </c>
      <c r="H40" s="19"/>
      <c r="I40" s="12">
        <v>1</v>
      </c>
      <c r="J40" s="12">
        <f>0</f>
        <v>0</v>
      </c>
      <c r="K40" s="12">
        <v>0</v>
      </c>
      <c r="L40" s="19"/>
      <c r="M40" s="19">
        <f t="shared" si="0"/>
        <v>30</v>
      </c>
      <c r="N40" s="20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2"/>
      <c r="D41" s="12"/>
      <c r="E41" s="19">
        <v>0</v>
      </c>
      <c r="F41" s="19">
        <v>0</v>
      </c>
      <c r="G41" s="19"/>
      <c r="H41" s="19"/>
      <c r="I41" s="12">
        <v>0</v>
      </c>
      <c r="J41" s="12">
        <f>0</f>
        <v>0</v>
      </c>
      <c r="K41" s="12"/>
      <c r="L41" s="19"/>
      <c r="M41" s="19">
        <f t="shared" si="0"/>
        <v>0</v>
      </c>
      <c r="N41" s="20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2"/>
      <c r="D42" s="12"/>
      <c r="E42" s="19">
        <v>0</v>
      </c>
      <c r="F42" s="19">
        <v>0</v>
      </c>
      <c r="G42" s="19"/>
      <c r="H42" s="19"/>
      <c r="I42" s="12">
        <v>0</v>
      </c>
      <c r="J42" s="12">
        <f>0</f>
        <v>0</v>
      </c>
      <c r="K42" s="12"/>
      <c r="L42" s="19"/>
      <c r="M42" s="19">
        <f t="shared" si="0"/>
        <v>0</v>
      </c>
      <c r="N42" s="20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9">
        <v>0</v>
      </c>
      <c r="F43" s="19">
        <v>0</v>
      </c>
      <c r="G43" s="19"/>
      <c r="H43" s="19"/>
      <c r="I43" s="12">
        <v>0</v>
      </c>
      <c r="J43" s="12">
        <f>0</f>
        <v>0</v>
      </c>
      <c r="K43" s="12"/>
      <c r="L43" s="19"/>
      <c r="M43" s="19">
        <f t="shared" si="0"/>
        <v>0</v>
      </c>
      <c r="N43" s="20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9">
        <v>0</v>
      </c>
      <c r="F44" s="19">
        <v>0</v>
      </c>
      <c r="G44" s="19"/>
      <c r="H44" s="19"/>
      <c r="I44" s="12">
        <v>0</v>
      </c>
      <c r="J44" s="12">
        <f>0</f>
        <v>0</v>
      </c>
      <c r="K44" s="12"/>
      <c r="L44" s="19"/>
      <c r="M44" s="19">
        <f t="shared" si="0"/>
        <v>0</v>
      </c>
      <c r="N44" s="20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32">
        <f>C29+C40+C23+C12+C6</f>
        <v>241</v>
      </c>
      <c r="D45" s="32">
        <f>D37</f>
        <v>4</v>
      </c>
      <c r="E45" s="23">
        <v>84</v>
      </c>
      <c r="F45" s="23">
        <v>0</v>
      </c>
      <c r="G45" s="23">
        <v>57</v>
      </c>
      <c r="H45" s="23">
        <v>3</v>
      </c>
      <c r="I45" s="32">
        <f>SUM(I4,I40)</f>
        <v>22</v>
      </c>
      <c r="J45" s="32">
        <f t="shared" ref="J45" si="3">J4+SUM(J39:J44)</f>
        <v>0</v>
      </c>
      <c r="K45" s="32">
        <f>K4+K40</f>
        <v>49</v>
      </c>
      <c r="L45" s="23"/>
      <c r="M45" s="23">
        <f t="shared" si="0"/>
        <v>453</v>
      </c>
      <c r="N45" s="24">
        <f t="shared" si="0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W127"/>
  <sheetViews>
    <sheetView tabSelected="1"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95</v>
      </c>
    </row>
    <row r="2" spans="1:44" s="7" customFormat="1" ht="15" customHeight="1" x14ac:dyDescent="0.25">
      <c r="A2" s="8"/>
      <c r="B2" s="9"/>
      <c r="C2" s="38" t="s">
        <v>69</v>
      </c>
      <c r="D2" s="38"/>
      <c r="E2" s="38" t="s">
        <v>70</v>
      </c>
      <c r="F2" s="38"/>
      <c r="G2" s="38" t="s">
        <v>71</v>
      </c>
      <c r="H2" s="38"/>
      <c r="I2" s="38" t="s">
        <v>72</v>
      </c>
      <c r="J2" s="38"/>
      <c r="K2" s="38" t="s">
        <v>73</v>
      </c>
      <c r="L2" s="38"/>
      <c r="M2" s="38" t="s">
        <v>85</v>
      </c>
      <c r="N2" s="39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f>C5+C22</f>
        <v>244</v>
      </c>
      <c r="D4" s="32"/>
      <c r="E4" s="19">
        <v>75</v>
      </c>
      <c r="F4" s="19">
        <v>0</v>
      </c>
      <c r="G4" s="19">
        <v>22</v>
      </c>
      <c r="H4" s="19">
        <v>3</v>
      </c>
      <c r="I4" s="31">
        <v>29</v>
      </c>
      <c r="J4" s="32">
        <v>0</v>
      </c>
      <c r="K4" s="32">
        <f>K5+K22</f>
        <v>10</v>
      </c>
      <c r="L4" s="19"/>
      <c r="M4" s="19">
        <f>C4+E4+G4+I4+K4</f>
        <v>380</v>
      </c>
      <c r="N4" s="20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f>C6+C12+C18</f>
        <v>227</v>
      </c>
      <c r="D5" s="32"/>
      <c r="E5" s="19">
        <v>71</v>
      </c>
      <c r="F5" s="19">
        <v>0</v>
      </c>
      <c r="G5" s="19">
        <v>17</v>
      </c>
      <c r="H5" s="19">
        <v>0</v>
      </c>
      <c r="I5" s="31">
        <v>18</v>
      </c>
      <c r="J5" s="32">
        <v>0</v>
      </c>
      <c r="K5" s="32">
        <f>K6+K12</f>
        <v>7</v>
      </c>
      <c r="L5" s="19"/>
      <c r="M5" s="19">
        <f t="shared" ref="M5:N45" si="0">C5+E5+G5+I5+K5</f>
        <v>340</v>
      </c>
      <c r="N5" s="20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SUM(C7:C11)</f>
        <v>195</v>
      </c>
      <c r="D6" s="32"/>
      <c r="E6" s="21">
        <v>57</v>
      </c>
      <c r="F6" s="21">
        <v>0</v>
      </c>
      <c r="G6" s="21">
        <v>14</v>
      </c>
      <c r="H6" s="21">
        <v>0</v>
      </c>
      <c r="I6" s="31">
        <v>13</v>
      </c>
      <c r="J6" s="32">
        <v>0</v>
      </c>
      <c r="K6" s="32">
        <f>K7</f>
        <v>5</v>
      </c>
      <c r="L6" s="21"/>
      <c r="M6" s="19">
        <f t="shared" si="0"/>
        <v>284</v>
      </c>
      <c r="N6" s="20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172</v>
      </c>
      <c r="D7" s="12"/>
      <c r="E7" s="21">
        <v>23</v>
      </c>
      <c r="F7" s="21">
        <v>0</v>
      </c>
      <c r="G7" s="21">
        <v>14</v>
      </c>
      <c r="H7" s="21"/>
      <c r="I7" s="12">
        <v>9</v>
      </c>
      <c r="J7" s="12">
        <f>0</f>
        <v>0</v>
      </c>
      <c r="K7" s="12">
        <v>5</v>
      </c>
      <c r="L7" s="21"/>
      <c r="M7" s="19">
        <f t="shared" si="0"/>
        <v>223</v>
      </c>
      <c r="N7" s="20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1">
        <v>0</v>
      </c>
      <c r="F8" s="21">
        <v>0</v>
      </c>
      <c r="G8" s="21"/>
      <c r="H8" s="21"/>
      <c r="I8" s="12">
        <v>0</v>
      </c>
      <c r="J8" s="12">
        <f>0</f>
        <v>0</v>
      </c>
      <c r="K8" s="12"/>
      <c r="L8" s="21"/>
      <c r="M8" s="19">
        <f t="shared" si="0"/>
        <v>0</v>
      </c>
      <c r="N8" s="20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22</v>
      </c>
      <c r="D9" s="12"/>
      <c r="E9" s="21">
        <v>6</v>
      </c>
      <c r="F9" s="21">
        <v>0</v>
      </c>
      <c r="G9" s="21"/>
      <c r="H9" s="21"/>
      <c r="I9" s="12">
        <v>2</v>
      </c>
      <c r="J9" s="12">
        <f>0</f>
        <v>0</v>
      </c>
      <c r="K9" s="12"/>
      <c r="L9" s="21"/>
      <c r="M9" s="19">
        <f t="shared" si="0"/>
        <v>30</v>
      </c>
      <c r="N9" s="20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1">
        <v>28</v>
      </c>
      <c r="F10" s="21">
        <v>0</v>
      </c>
      <c r="G10" s="21"/>
      <c r="H10" s="21"/>
      <c r="I10" s="12">
        <v>2</v>
      </c>
      <c r="J10" s="12">
        <f>0</f>
        <v>0</v>
      </c>
      <c r="K10" s="12"/>
      <c r="L10" s="21"/>
      <c r="M10" s="19">
        <f t="shared" si="0"/>
        <v>30</v>
      </c>
      <c r="N10" s="20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>
        <v>1</v>
      </c>
      <c r="D11" s="12"/>
      <c r="E11" s="21">
        <v>0</v>
      </c>
      <c r="F11" s="21">
        <v>0</v>
      </c>
      <c r="G11" s="21"/>
      <c r="H11" s="21"/>
      <c r="I11" s="12">
        <v>0</v>
      </c>
      <c r="J11" s="12">
        <f>0</f>
        <v>0</v>
      </c>
      <c r="K11" s="12"/>
      <c r="L11" s="21"/>
      <c r="M11" s="19">
        <f t="shared" si="0"/>
        <v>1</v>
      </c>
      <c r="N11" s="20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2">
        <f>SUM(C13:C17)</f>
        <v>32</v>
      </c>
      <c r="D12" s="32"/>
      <c r="E12" s="21">
        <v>14</v>
      </c>
      <c r="F12" s="21">
        <v>0</v>
      </c>
      <c r="G12" s="21">
        <v>3</v>
      </c>
      <c r="H12" s="21">
        <v>0</v>
      </c>
      <c r="I12" s="31">
        <v>5</v>
      </c>
      <c r="J12" s="32">
        <f>SUM(J13:J17)</f>
        <v>0</v>
      </c>
      <c r="K12" s="32">
        <f>SUM(K13:K17)</f>
        <v>2</v>
      </c>
      <c r="L12" s="21"/>
      <c r="M12" s="19">
        <f t="shared" si="0"/>
        <v>56</v>
      </c>
      <c r="N12" s="20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1">
        <v>0</v>
      </c>
      <c r="F13" s="21">
        <v>0</v>
      </c>
      <c r="G13" s="21"/>
      <c r="H13" s="21"/>
      <c r="I13" s="12">
        <v>0</v>
      </c>
      <c r="J13" s="12">
        <f>0</f>
        <v>0</v>
      </c>
      <c r="K13" s="12"/>
      <c r="L13" s="21"/>
      <c r="M13" s="19">
        <f t="shared" si="0"/>
        <v>0</v>
      </c>
      <c r="N13" s="20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29</v>
      </c>
      <c r="D14" s="12"/>
      <c r="E14" s="21">
        <v>14</v>
      </c>
      <c r="F14" s="21">
        <v>0</v>
      </c>
      <c r="G14" s="21">
        <v>2</v>
      </c>
      <c r="H14" s="21"/>
      <c r="I14" s="12">
        <v>3</v>
      </c>
      <c r="J14" s="12">
        <f>0</f>
        <v>0</v>
      </c>
      <c r="K14" s="12">
        <v>2</v>
      </c>
      <c r="L14" s="21"/>
      <c r="M14" s="19">
        <f t="shared" si="0"/>
        <v>50</v>
      </c>
      <c r="N14" s="20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1">
        <v>0</v>
      </c>
      <c r="F15" s="21">
        <v>0</v>
      </c>
      <c r="G15" s="21"/>
      <c r="H15" s="21"/>
      <c r="I15" s="12"/>
      <c r="J15" s="12">
        <f>0</f>
        <v>0</v>
      </c>
      <c r="K15" s="12"/>
      <c r="L15" s="21"/>
      <c r="M15" s="19">
        <f t="shared" si="0"/>
        <v>0</v>
      </c>
      <c r="N15" s="20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1">
        <v>0</v>
      </c>
      <c r="F16" s="21">
        <v>0</v>
      </c>
      <c r="G16" s="21"/>
      <c r="H16" s="21"/>
      <c r="I16" s="12">
        <v>0</v>
      </c>
      <c r="J16" s="12">
        <f>0</f>
        <v>0</v>
      </c>
      <c r="K16" s="12"/>
      <c r="L16" s="21"/>
      <c r="M16" s="19">
        <f t="shared" si="0"/>
        <v>0</v>
      </c>
      <c r="N16" s="20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3</v>
      </c>
      <c r="D17" s="12"/>
      <c r="E17" s="21">
        <v>0</v>
      </c>
      <c r="F17" s="21">
        <v>0</v>
      </c>
      <c r="G17" s="21">
        <v>1</v>
      </c>
      <c r="H17" s="21"/>
      <c r="I17" s="12">
        <v>2</v>
      </c>
      <c r="J17" s="12">
        <f>0</f>
        <v>0</v>
      </c>
      <c r="K17" s="12"/>
      <c r="L17" s="21"/>
      <c r="M17" s="19">
        <f t="shared" si="0"/>
        <v>6</v>
      </c>
      <c r="N17" s="20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2"/>
      <c r="D18" s="32"/>
      <c r="E18" s="21">
        <v>0</v>
      </c>
      <c r="F18" s="21">
        <v>0</v>
      </c>
      <c r="G18" s="21">
        <v>0</v>
      </c>
      <c r="H18" s="21">
        <v>0</v>
      </c>
      <c r="I18" s="31">
        <v>0</v>
      </c>
      <c r="J18" s="32">
        <f>SUM(J19:J21)</f>
        <v>0</v>
      </c>
      <c r="K18" s="32"/>
      <c r="L18" s="21"/>
      <c r="M18" s="19">
        <f t="shared" si="0"/>
        <v>0</v>
      </c>
      <c r="N18" s="20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1">
        <v>0</v>
      </c>
      <c r="F19" s="21">
        <v>0</v>
      </c>
      <c r="G19" s="21"/>
      <c r="H19" s="21"/>
      <c r="I19" s="12">
        <v>0</v>
      </c>
      <c r="J19" s="12">
        <f>0</f>
        <v>0</v>
      </c>
      <c r="K19" s="12"/>
      <c r="L19" s="21"/>
      <c r="M19" s="19">
        <f t="shared" si="0"/>
        <v>0</v>
      </c>
      <c r="N19" s="20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>
        <v>3</v>
      </c>
      <c r="E20" s="21">
        <v>0</v>
      </c>
      <c r="F20" s="21">
        <v>0</v>
      </c>
      <c r="G20" s="21"/>
      <c r="H20" s="21"/>
      <c r="I20" s="12">
        <v>0</v>
      </c>
      <c r="J20" s="12">
        <f>0</f>
        <v>0</v>
      </c>
      <c r="K20" s="12"/>
      <c r="L20" s="21"/>
      <c r="M20" s="19">
        <f t="shared" si="0"/>
        <v>0</v>
      </c>
      <c r="N20" s="20">
        <f t="shared" si="0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1">
        <v>0</v>
      </c>
      <c r="F21" s="21">
        <v>0</v>
      </c>
      <c r="G21" s="21"/>
      <c r="H21" s="21"/>
      <c r="I21" s="12">
        <v>0</v>
      </c>
      <c r="J21" s="12">
        <f>0</f>
        <v>0</v>
      </c>
      <c r="K21" s="12"/>
      <c r="L21" s="21"/>
      <c r="M21" s="19">
        <f t="shared" si="0"/>
        <v>0</v>
      </c>
      <c r="N21" s="20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2">
        <f>C23+C29</f>
        <v>17</v>
      </c>
      <c r="D22" s="32"/>
      <c r="E22" s="19">
        <v>4</v>
      </c>
      <c r="F22" s="19">
        <v>0</v>
      </c>
      <c r="G22" s="19">
        <v>5</v>
      </c>
      <c r="H22" s="19">
        <v>3</v>
      </c>
      <c r="I22" s="31">
        <v>11</v>
      </c>
      <c r="J22" s="32">
        <f>J23+J29+J35</f>
        <v>0</v>
      </c>
      <c r="K22" s="32">
        <f>K23+K29</f>
        <v>3</v>
      </c>
      <c r="L22" s="19"/>
      <c r="M22" s="19">
        <f t="shared" si="0"/>
        <v>40</v>
      </c>
      <c r="N22" s="20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2">
        <f>SUM(C24:C28)</f>
        <v>9</v>
      </c>
      <c r="D23" s="32"/>
      <c r="E23" s="21">
        <v>4</v>
      </c>
      <c r="F23" s="21">
        <v>0</v>
      </c>
      <c r="G23" s="21">
        <v>5</v>
      </c>
      <c r="H23" s="21">
        <v>0</v>
      </c>
      <c r="I23" s="31">
        <v>7</v>
      </c>
      <c r="J23" s="32">
        <f>SUM(J24:J28)</f>
        <v>0</v>
      </c>
      <c r="K23" s="32">
        <v>3</v>
      </c>
      <c r="L23" s="21"/>
      <c r="M23" s="19">
        <f t="shared" si="0"/>
        <v>28</v>
      </c>
      <c r="N23" s="20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1">
        <v>0</v>
      </c>
      <c r="F24" s="21">
        <v>0</v>
      </c>
      <c r="G24" s="21"/>
      <c r="H24" s="21"/>
      <c r="I24" s="12">
        <v>0</v>
      </c>
      <c r="J24" s="12">
        <f>0</f>
        <v>0</v>
      </c>
      <c r="K24" s="12"/>
      <c r="L24" s="21"/>
      <c r="M24" s="19">
        <f t="shared" si="0"/>
        <v>0</v>
      </c>
      <c r="N24" s="20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9</v>
      </c>
      <c r="D25" s="12"/>
      <c r="E25" s="21">
        <v>4</v>
      </c>
      <c r="F25" s="21">
        <v>0</v>
      </c>
      <c r="G25" s="21">
        <v>5</v>
      </c>
      <c r="H25" s="21"/>
      <c r="I25" s="12">
        <v>7</v>
      </c>
      <c r="J25" s="12">
        <f>0</f>
        <v>0</v>
      </c>
      <c r="K25" s="12">
        <v>3</v>
      </c>
      <c r="L25" s="21"/>
      <c r="M25" s="19">
        <f t="shared" si="0"/>
        <v>28</v>
      </c>
      <c r="N25" s="20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1">
        <v>0</v>
      </c>
      <c r="F26" s="21">
        <v>0</v>
      </c>
      <c r="G26" s="21"/>
      <c r="H26" s="21"/>
      <c r="I26" s="12">
        <v>0</v>
      </c>
      <c r="J26" s="12">
        <f>0</f>
        <v>0</v>
      </c>
      <c r="K26" s="12"/>
      <c r="L26" s="21"/>
      <c r="M26" s="19">
        <f t="shared" si="0"/>
        <v>0</v>
      </c>
      <c r="N26" s="20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1">
        <v>0</v>
      </c>
      <c r="F27" s="21">
        <v>0</v>
      </c>
      <c r="G27" s="21"/>
      <c r="H27" s="21"/>
      <c r="I27" s="12">
        <v>0</v>
      </c>
      <c r="J27" s="12">
        <f>0</f>
        <v>0</v>
      </c>
      <c r="K27" s="12"/>
      <c r="L27" s="21"/>
      <c r="M27" s="19">
        <f t="shared" si="0"/>
        <v>0</v>
      </c>
      <c r="N27" s="20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1">
        <v>0</v>
      </c>
      <c r="F28" s="21">
        <v>0</v>
      </c>
      <c r="G28" s="21"/>
      <c r="H28" s="21"/>
      <c r="I28" s="12">
        <v>0</v>
      </c>
      <c r="J28" s="12">
        <f>0</f>
        <v>0</v>
      </c>
      <c r="K28" s="12"/>
      <c r="L28" s="21"/>
      <c r="M28" s="19">
        <f t="shared" si="0"/>
        <v>0</v>
      </c>
      <c r="N28" s="20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2">
        <f>SUM(C30:C34)</f>
        <v>8</v>
      </c>
      <c r="D29" s="32"/>
      <c r="E29" s="21">
        <v>0</v>
      </c>
      <c r="F29" s="21">
        <v>0</v>
      </c>
      <c r="G29" s="21">
        <v>0</v>
      </c>
      <c r="H29" s="21">
        <v>0</v>
      </c>
      <c r="I29" s="31">
        <v>4</v>
      </c>
      <c r="J29" s="32">
        <f>SUM(J30:J34)</f>
        <v>0</v>
      </c>
      <c r="K29" s="32">
        <v>0</v>
      </c>
      <c r="L29" s="21"/>
      <c r="M29" s="19">
        <f t="shared" si="0"/>
        <v>12</v>
      </c>
      <c r="N29" s="20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1">
        <v>0</v>
      </c>
      <c r="F30" s="21">
        <v>0</v>
      </c>
      <c r="G30" s="21"/>
      <c r="H30" s="21"/>
      <c r="I30" s="12">
        <v>0</v>
      </c>
      <c r="J30" s="12">
        <f>0</f>
        <v>0</v>
      </c>
      <c r="K30" s="12">
        <v>0</v>
      </c>
      <c r="L30" s="21"/>
      <c r="M30" s="19">
        <f t="shared" si="0"/>
        <v>0</v>
      </c>
      <c r="N30" s="20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8</v>
      </c>
      <c r="D31" s="12"/>
      <c r="E31" s="21">
        <v>0</v>
      </c>
      <c r="F31" s="21">
        <v>0</v>
      </c>
      <c r="G31" s="21"/>
      <c r="H31" s="21"/>
      <c r="I31" s="12">
        <v>4</v>
      </c>
      <c r="J31" s="12">
        <f>0</f>
        <v>0</v>
      </c>
      <c r="K31" s="12">
        <v>0</v>
      </c>
      <c r="L31" s="21"/>
      <c r="M31" s="19">
        <f t="shared" si="0"/>
        <v>12</v>
      </c>
      <c r="N31" s="20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1">
        <v>0</v>
      </c>
      <c r="F32" s="21">
        <v>0</v>
      </c>
      <c r="G32" s="21"/>
      <c r="H32" s="21"/>
      <c r="I32" s="12">
        <v>0</v>
      </c>
      <c r="J32" s="12">
        <f>0</f>
        <v>0</v>
      </c>
      <c r="K32" s="12"/>
      <c r="L32" s="21"/>
      <c r="M32" s="19">
        <f t="shared" si="0"/>
        <v>0</v>
      </c>
      <c r="N32" s="20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1">
        <v>0</v>
      </c>
      <c r="F33" s="21">
        <v>0</v>
      </c>
      <c r="G33" s="21"/>
      <c r="H33" s="21"/>
      <c r="I33" s="12">
        <v>0</v>
      </c>
      <c r="J33" s="12">
        <f>0</f>
        <v>0</v>
      </c>
      <c r="K33" s="12"/>
      <c r="L33" s="21"/>
      <c r="M33" s="19">
        <f t="shared" si="0"/>
        <v>0</v>
      </c>
      <c r="N33" s="20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/>
      <c r="D34" s="12"/>
      <c r="E34" s="21">
        <v>0</v>
      </c>
      <c r="F34" s="21">
        <v>0</v>
      </c>
      <c r="G34" s="21"/>
      <c r="H34" s="21"/>
      <c r="I34" s="12">
        <v>0</v>
      </c>
      <c r="J34" s="12">
        <f>0</f>
        <v>0</v>
      </c>
      <c r="K34" s="12"/>
      <c r="L34" s="21"/>
      <c r="M34" s="19">
        <f t="shared" si="0"/>
        <v>0</v>
      </c>
      <c r="N34" s="20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2"/>
      <c r="D35" s="32"/>
      <c r="E35" s="21">
        <v>0</v>
      </c>
      <c r="F35" s="21">
        <v>0</v>
      </c>
      <c r="G35" s="21">
        <v>0</v>
      </c>
      <c r="H35" s="21">
        <v>3</v>
      </c>
      <c r="I35" s="31">
        <v>0</v>
      </c>
      <c r="J35" s="32">
        <f>SUM(J36:J38)</f>
        <v>0</v>
      </c>
      <c r="K35" s="32"/>
      <c r="L35" s="21"/>
      <c r="M35" s="19">
        <f t="shared" si="0"/>
        <v>0</v>
      </c>
      <c r="N35" s="20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1">
        <v>0</v>
      </c>
      <c r="F36" s="21">
        <v>0</v>
      </c>
      <c r="G36" s="21"/>
      <c r="H36" s="21">
        <v>3</v>
      </c>
      <c r="I36" s="12">
        <v>0</v>
      </c>
      <c r="J36" s="12">
        <f>0</f>
        <v>0</v>
      </c>
      <c r="K36" s="12"/>
      <c r="L36" s="21"/>
      <c r="M36" s="19">
        <f t="shared" si="0"/>
        <v>0</v>
      </c>
      <c r="N36" s="20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/>
      <c r="E37" s="21">
        <v>0</v>
      </c>
      <c r="F37" s="21">
        <v>0</v>
      </c>
      <c r="G37" s="21"/>
      <c r="H37" s="21"/>
      <c r="I37" s="12">
        <v>0</v>
      </c>
      <c r="J37" s="12">
        <f>0</f>
        <v>0</v>
      </c>
      <c r="K37" s="12"/>
      <c r="L37" s="21"/>
      <c r="M37" s="19">
        <f t="shared" si="0"/>
        <v>0</v>
      </c>
      <c r="N37" s="20">
        <f t="shared" si="0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1">
        <v>0</v>
      </c>
      <c r="F38" s="21">
        <v>0</v>
      </c>
      <c r="G38" s="21"/>
      <c r="H38" s="21"/>
      <c r="I38" s="12">
        <v>0</v>
      </c>
      <c r="J38" s="12">
        <f>0</f>
        <v>0</v>
      </c>
      <c r="K38" s="12"/>
      <c r="L38" s="21"/>
      <c r="M38" s="19">
        <f t="shared" si="0"/>
        <v>0</v>
      </c>
      <c r="N38" s="20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2"/>
      <c r="D39" s="12"/>
      <c r="E39" s="19">
        <v>0</v>
      </c>
      <c r="F39" s="19">
        <v>0</v>
      </c>
      <c r="G39" s="19"/>
      <c r="H39" s="19"/>
      <c r="I39" s="12">
        <v>0</v>
      </c>
      <c r="J39" s="12">
        <f>0</f>
        <v>0</v>
      </c>
      <c r="K39" s="12"/>
      <c r="L39" s="19"/>
      <c r="M39" s="19">
        <f t="shared" si="0"/>
        <v>0</v>
      </c>
      <c r="N39" s="20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2">
        <v>6</v>
      </c>
      <c r="D40" s="12"/>
      <c r="E40" s="19">
        <v>0</v>
      </c>
      <c r="F40" s="19">
        <v>0</v>
      </c>
      <c r="G40" s="19">
        <v>26</v>
      </c>
      <c r="H40" s="19"/>
      <c r="I40" s="12">
        <v>7</v>
      </c>
      <c r="J40" s="12">
        <f>0</f>
        <v>0</v>
      </c>
      <c r="K40" s="12">
        <v>0</v>
      </c>
      <c r="L40" s="19"/>
      <c r="M40" s="19">
        <f t="shared" si="0"/>
        <v>39</v>
      </c>
      <c r="N40" s="20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2"/>
      <c r="D41" s="12"/>
      <c r="E41" s="19">
        <v>0</v>
      </c>
      <c r="F41" s="19">
        <v>0</v>
      </c>
      <c r="G41" s="19"/>
      <c r="H41" s="19"/>
      <c r="I41" s="12">
        <v>0</v>
      </c>
      <c r="J41" s="12">
        <f>0</f>
        <v>0</v>
      </c>
      <c r="K41" s="12"/>
      <c r="L41" s="19"/>
      <c r="M41" s="19">
        <f t="shared" si="0"/>
        <v>0</v>
      </c>
      <c r="N41" s="20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2"/>
      <c r="D42" s="12"/>
      <c r="E42" s="19">
        <v>0</v>
      </c>
      <c r="F42" s="19">
        <v>0</v>
      </c>
      <c r="G42" s="19"/>
      <c r="H42" s="19"/>
      <c r="I42" s="12">
        <v>0</v>
      </c>
      <c r="J42" s="12">
        <f>0</f>
        <v>0</v>
      </c>
      <c r="K42" s="12"/>
      <c r="L42" s="19"/>
      <c r="M42" s="19">
        <f t="shared" si="0"/>
        <v>0</v>
      </c>
      <c r="N42" s="20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9">
        <v>0</v>
      </c>
      <c r="F43" s="19">
        <v>0</v>
      </c>
      <c r="G43" s="19"/>
      <c r="H43" s="19"/>
      <c r="I43" s="12">
        <v>0</v>
      </c>
      <c r="J43" s="12">
        <f>0</f>
        <v>0</v>
      </c>
      <c r="K43" s="12"/>
      <c r="L43" s="19"/>
      <c r="M43" s="19">
        <f t="shared" si="0"/>
        <v>0</v>
      </c>
      <c r="N43" s="20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9">
        <v>0</v>
      </c>
      <c r="F44" s="19">
        <v>0</v>
      </c>
      <c r="G44" s="19"/>
      <c r="H44" s="19"/>
      <c r="I44" s="12">
        <v>0</v>
      </c>
      <c r="J44" s="12">
        <f>0</f>
        <v>0</v>
      </c>
      <c r="K44" s="12"/>
      <c r="L44" s="19"/>
      <c r="M44" s="19">
        <f t="shared" si="0"/>
        <v>0</v>
      </c>
      <c r="N44" s="20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32">
        <f>C29+C40+C23+C12+C6</f>
        <v>250</v>
      </c>
      <c r="D45" s="32">
        <f>D20</f>
        <v>3</v>
      </c>
      <c r="E45" s="23">
        <v>75</v>
      </c>
      <c r="F45" s="23">
        <v>0</v>
      </c>
      <c r="G45" s="23">
        <v>48</v>
      </c>
      <c r="H45" s="23">
        <v>3</v>
      </c>
      <c r="I45" s="31">
        <v>36</v>
      </c>
      <c r="J45" s="32">
        <f>J4+SUM(J39:J44)</f>
        <v>0</v>
      </c>
      <c r="K45" s="31">
        <f>K4+K40</f>
        <v>10</v>
      </c>
      <c r="L45" s="23"/>
      <c r="M45" s="23">
        <f t="shared" si="0"/>
        <v>419</v>
      </c>
      <c r="N45" s="24">
        <f t="shared" si="0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2023-07-11T09:33:15Z</dcterms:modified>
</cp:coreProperties>
</file>