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23Q4\Web_23Q4\"/>
    </mc:Choice>
  </mc:AlternateContent>
  <xr:revisionPtr revIDLastSave="0" documentId="13_ncr:1_{C3FD8EDE-56B0-4A09-B255-4D8E94329471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Sodrzina" sheetId="2" r:id="rId1"/>
    <sheet name="BS" sheetId="1" r:id="rId2"/>
    <sheet name="BU" sheetId="3" r:id="rId3"/>
    <sheet name="SP1" sheetId="4" r:id="rId4"/>
    <sheet name="SP2" sheetId="5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8" sheetId="12" r:id="rId12"/>
    <sheet name="SP99" sheetId="13" r:id="rId13"/>
    <sheet name="SVl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p">#REF!</definedName>
    <definedName name="\z">#REF!</definedName>
    <definedName name="__col1">[1]data!$A$9:$BI$9</definedName>
    <definedName name="__col100">[2]Data!$B$96:$G$96</definedName>
    <definedName name="__col101">[2]Data!$B$151:$G$151</definedName>
    <definedName name="__col46">[2]Data!$B$8:$H$8</definedName>
    <definedName name="__col48">[2]Data!$B$75:$H$75</definedName>
    <definedName name="__row1">[1]data!$A$9:$A$111</definedName>
    <definedName name="__row100">[2]Data!$B$96:$B$140</definedName>
    <definedName name="__row101">[2]Data!$B$151:$B$153</definedName>
    <definedName name="__row46">[2]Data!$B$8:$B$65</definedName>
    <definedName name="__row48">[2]Data!$B$75:$B$85</definedName>
    <definedName name="_col1">[1]data!$A$9:$BI$9</definedName>
    <definedName name="_col100">[2]Data!$B$96:$G$96</definedName>
    <definedName name="_col101">[2]Data!$B$151:$G$151</definedName>
    <definedName name="_col46">[2]Data!$B$8:$H$8</definedName>
    <definedName name="_col48">[2]Data!$B$75:$H$75</definedName>
    <definedName name="_Fill" hidden="1">#REF!</definedName>
    <definedName name="_xlnm._FilterDatabase" hidden="1">'[3] 2773&amp;1713'!#REF!</definedName>
    <definedName name="_MP1">[4]MD!#REF!</definedName>
    <definedName name="_MP2">[4]MD!#REF!</definedName>
    <definedName name="_MP3">[4]MD!#REF!</definedName>
    <definedName name="_MP4">[4]MD!#REF!</definedName>
    <definedName name="_Parse_Out" hidden="1">[5]Reference!#REF!</definedName>
    <definedName name="_row1">[1]data!$A$9:$A$111</definedName>
    <definedName name="_row100">[2]Data!$B$96:$B$140</definedName>
    <definedName name="_row101">[2]Data!$B$151:$B$153</definedName>
    <definedName name="_row46">[2]Data!$B$8:$B$65</definedName>
    <definedName name="_row48">[2]Data!$B$75:$B$85</definedName>
    <definedName name="A">#REF!</definedName>
    <definedName name="AccountRefs">[6]D1!$B$1:$B$65536</definedName>
    <definedName name="adsdf">#REF!</definedName>
    <definedName name="AGENCIES">[5]Reference!#REF!</definedName>
    <definedName name="allDimensions">#REF!</definedName>
    <definedName name="allMeasures">#REF!</definedName>
    <definedName name="AppNameArea">[7]params!#REF!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'[8]Investment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'[8]Investment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'[8]Investment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'[8]Investment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[9]Reference!#REF!</definedName>
    <definedName name="B">#REF!</definedName>
    <definedName name="bfbf">[10]Reference!#REF!</definedName>
    <definedName name="BU_Matrix">[9]Reference!#REF!</definedName>
    <definedName name="Budget">#REF!</definedName>
    <definedName name="Bus_Units">[9]Reference!#REF!</definedName>
    <definedName name="BYEAR">[9]Reference!$A$153</definedName>
    <definedName name="BYEAR2">[9]Reference!#REF!</definedName>
    <definedName name="BYEAR3">[9]Reference!#REF!</definedName>
    <definedName name="CATEGORIES">[9]Reference!#REF!</definedName>
    <definedName name="CC">#REF!</definedName>
    <definedName name="Classes">[11]Tables!#REF!</definedName>
    <definedName name="člččlčl">#REF!</definedName>
    <definedName name="clime">[12]Clime1!$D$2:$P$452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[6]D1!$A$1:$IV$1</definedName>
    <definedName name="CONTROL">#REF!</definedName>
    <definedName name="corporat" hidden="1">'[13] 2773&amp;1713'!#REF!</definedName>
    <definedName name="Coy_Name">#REF!</definedName>
    <definedName name="COY_REF">#REF!</definedName>
    <definedName name="CURRENCIES">[5]Reference!$A$19:$D$29</definedName>
    <definedName name="Currency">[14]Reference!$C$31</definedName>
    <definedName name="Currency_ID_selected">'[15]Reporting Parameters'!$B$11</definedName>
    <definedName name="CurrentApp">#REF!</definedName>
    <definedName name="CURRNAME">[16]Tables!$B$74</definedName>
    <definedName name="cxzc">[17]Sheet1!$I$13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[5]Reference!#REF!</definedName>
    <definedName name="Data">#REF!</definedName>
    <definedName name="data1">[1]data!$A$9:$BI$111</definedName>
    <definedName name="data100">[2]Data!$B$96:$H$140</definedName>
    <definedName name="data101">[2]Data!$B$151:$H$153</definedName>
    <definedName name="Data45">[2]Data!$B$8:$H$65</definedName>
    <definedName name="Data48">[2]Data!$B$75:$H$85</definedName>
    <definedName name="DataArea_Prefix">#REF!</definedName>
    <definedName name="DataMart">#REF!</definedName>
    <definedName name="DataRange">[6]D1!$A$1:$BT$314</definedName>
    <definedName name="DATENO">#REF!</definedName>
    <definedName name="DateSelected">[18]Main!$C$77</definedName>
    <definedName name="datum">[19]Naslovni!$B$7</definedName>
    <definedName name="datum_izrade">[19]Naslovni!$E$5</definedName>
    <definedName name="dBus_UNits">[9]Reference!#REF!</definedName>
    <definedName name="dc">[17]Sheet1!$I$13</definedName>
    <definedName name="DCURRENCIES">[5]Reference!#REF!</definedName>
    <definedName name="DD">#REF!</definedName>
    <definedName name="ddd">[17]Sheet1!$I$13</definedName>
    <definedName name="dDept">[9]Reference!#REF!</definedName>
    <definedName name="dEmpType">[9]Reference!#REF!</definedName>
    <definedName name="dEntities">[9]Reference!$A$5:$A$23</definedName>
    <definedName name="dfggh">#REF!</definedName>
    <definedName name="dfhgh">#REF!</definedName>
    <definedName name="dg">[17]Sheet1!$I$13</definedName>
    <definedName name="DIRCO">[9]Reference!#REF!</definedName>
    <definedName name="DIVISIONNAME">[14]Reference!$A$30</definedName>
    <definedName name="drustvo">[19]Naslovni!$B$5</definedName>
    <definedName name="DSUBCLASSES">[5]Reference!#REF!</definedName>
    <definedName name="dsubdivision">[5]Reference!#REF!</definedName>
    <definedName name="DSYNDICATES">[5]Reference!#REF!</definedName>
    <definedName name="DSYNDICSATES">[5]Reference!#REF!</definedName>
    <definedName name="dType">[9]Reference!#REF!</definedName>
    <definedName name="EE">#REF!</definedName>
    <definedName name="eee">#REF!</definedName>
    <definedName name="ENTITIES">[5]Reference!$A$4:$C$15</definedName>
    <definedName name="Entity">[14]Reference!$A$31</definedName>
    <definedName name="EntityName">[20]Main!$G$8</definedName>
    <definedName name="EUR_AVERAGE">'[21]EUR AVG HIST'!$C$4:$O$78</definedName>
    <definedName name="EUR_AVERAGE_CURRENCY">'[21]EUR AVG HIST'!$B$4:$B$78</definedName>
    <definedName name="EUR_AVERAGE_MONTH">'[21]EUR AVG HIST'!$C$3:$O$3</definedName>
    <definedName name="EUR_HIST">'[21]EUR HIST'!$C$4:$O$78</definedName>
    <definedName name="EUR_HIST_CURRENCY">'[21]EUR HIST'!$B$4:$B$78</definedName>
    <definedName name="EUR_HIST_MONTH">'[21]EUR HIST'!$C$3:$O$3</definedName>
    <definedName name="Excel_BuiltIn__FilterDatabase_4">#REF!</definedName>
    <definedName name="Excel_BuiltIn_Print_Area_1">[22]БС!#REF!</definedName>
    <definedName name="Excel_BuiltIn_Print_Area_1_1">#REF!</definedName>
    <definedName name="Excel_BuiltIn_Print_Area_15_1">#REF!</definedName>
    <definedName name="Excel_BuiltIn_Print_Area_2">'[23]SP-1-R'!#REF!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[24]Constants!$B$10</definedName>
    <definedName name="EXPTYPES">[9]Reference!#REF!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[9]Reference!#REF!</definedName>
    <definedName name="FYEAR1">[25]Reference!$B$36</definedName>
    <definedName name="FYEAR2">[26]Reference!$B$40</definedName>
    <definedName name="FYEAR3">[26]Reference!$B$41</definedName>
    <definedName name="FYEAR4">[25]Reference!$B$37</definedName>
    <definedName name="FYEAR5">[26]Reference!$B$38</definedName>
    <definedName name="FYEAR52">[27]Reference!$B$38</definedName>
    <definedName name="g" hidden="1">'[28] 2773&amp;1713'!#REF!</definedName>
    <definedName name="GBP_AVERAGE">'[29]GBP AVG HIST'!$C$4:$O$76</definedName>
    <definedName name="GBP_AVERAGE_CURRENCY">'[29]GBP AVG HIST'!$B$4:$B$76</definedName>
    <definedName name="GBP_AVERAGE_MONTH">'[29]GBP AVG HIST'!$C$3:$O$3</definedName>
    <definedName name="GBP_HIST">'[29]GBP HIST'!$C$4:$O$76</definedName>
    <definedName name="GBP_HIST_CURRENCY">'[29]GBP HIST'!$B$4:$B$76</definedName>
    <definedName name="GBP_HIST_MONTH">'[29]GBP HIST'!$C$3:$O$3</definedName>
    <definedName name="ghkjk">#REF!</definedName>
    <definedName name="gughksd" hidden="1">[30]Reference!#REF!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[14]Start!$E$15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[26]Start!$E$13</definedName>
    <definedName name="jhkljhkkl">#REF!</definedName>
    <definedName name="Key">'[31]Key Table'!$B$2:$B$20</definedName>
    <definedName name="klčlkkl">#REF!</definedName>
    <definedName name="kraj_razdoblja">[19]Naslovni!$B$9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'[15]Reporting Parameters'!$C$1</definedName>
    <definedName name="Model_ID1_No">'[15]Reporting Parameters'!$B$1</definedName>
    <definedName name="Model_Name1b">'[15]Reporting Parameters'!$E$1</definedName>
    <definedName name="Month">[31]Table!$E$2:$E$14</definedName>
    <definedName name="Month_Col_Index_Num">'[15]Reporting Parameters'!$B$4</definedName>
    <definedName name="Month_No">'[15]Reporting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[31]Table!$A$2:$A$31</definedName>
    <definedName name="Password">#REF!</definedName>
    <definedName name="period">[19]Naslovni!$E$7</definedName>
    <definedName name="Period_PY">#REF!</definedName>
    <definedName name="PERIOD_REF">#REF!</definedName>
    <definedName name="Period_Title">[9]Reference!#REF!</definedName>
    <definedName name="Periods">[16]Tables!$A$22:$D$49</definedName>
    <definedName name="PREPARER">#REF!</definedName>
    <definedName name="prethodna_godina">[32]Naslovni!$L$5</definedName>
    <definedName name="_xlnm.Print_Titles" localSheetId="1">BS!$1:$3</definedName>
    <definedName name="_xlnm.Print_Titles" localSheetId="2">BU!$1:$2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'[33] 2773&amp;1713'!#REF!</definedName>
    <definedName name="range52">#REF!</definedName>
    <definedName name="range53">#REF!</definedName>
    <definedName name="range53.2">#REF!</definedName>
    <definedName name="range53.3">#REF!</definedName>
    <definedName name="Rate">[34]zbiren!#REF!</definedName>
    <definedName name="RawData">#REF!</definedName>
    <definedName name="RawHeader">#REF!</definedName>
    <definedName name="razdoblje">[19]Naslovni!$E$7</definedName>
    <definedName name="Report_Prefix">#REF!</definedName>
    <definedName name="Return_To_Packout">'[35]APL01a_STAT &amp; APL01b_MGT'!#REF!</definedName>
    <definedName name="s">#REF!</definedName>
    <definedName name="sa">[17]Sheet1!$I$13</definedName>
    <definedName name="SandPRates">[36]Input!#REF!</definedName>
    <definedName name="sasasda">#REF!</definedName>
    <definedName name="sd">[17]Sheet1!$I$13</definedName>
    <definedName name="sda">[17]Sheet1!$I$13</definedName>
    <definedName name="SearchText">[37]Input!#REF!</definedName>
    <definedName name="Security">#REF!</definedName>
    <definedName name="SFR">[26]Start!$E$14</definedName>
    <definedName name="SOURCES">[9]Reference!#REF!</definedName>
    <definedName name="SUBCLASSES">[5]Reference!#REF!</definedName>
    <definedName name="SUBDIVISIONS">[5]Reference!#REF!</definedName>
    <definedName name="SYNDICATES">[5]Reference!#REF!</definedName>
    <definedName name="Tax_Rate">[25]Start!$E$12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'[38]1425'!#REF!</definedName>
    <definedName name="TextRefCopy6">'[38]1425'!#REF!</definedName>
    <definedName name="TextRefCopy7">#REF!</definedName>
    <definedName name="TextRefCopy8">#REF!</definedName>
    <definedName name="TextRefCopyRangeCount" hidden="1">3</definedName>
    <definedName name="titel">'[39]A$ CE'!$F$4</definedName>
    <definedName name="Title">'[39]A$ CE'!$F$4</definedName>
    <definedName name="Type">[9]Reference!#REF!</definedName>
    <definedName name="Typei">[9]Reference!#REF!</definedName>
    <definedName name="UnderYear1">[14]Reference!$B$36</definedName>
    <definedName name="UnderYear2">[14]Reference!$B$37</definedName>
    <definedName name="UserData1">'[4]User Data'!$E$7:$H$8,'[4]User Data'!$G$12:$H$16,'[4]User Data'!$G$21:$H$21,'[4]User Data'!$H$25,'[4]User Data'!$G$26</definedName>
    <definedName name="UserData2">'[4]User Data'!$E$7:$H$8,'[4]User Data'!$G$12:$H$16,'[4]User Data'!$H$25,'[4]User Data'!$G$26:$G$27</definedName>
    <definedName name="UserId">#REF!</definedName>
    <definedName name="v">[17]Sheet1!$I$13</definedName>
    <definedName name="ValFormulae">#REF!</definedName>
    <definedName name="ValMonths">#REF!</definedName>
    <definedName name="vf">[17]Sheet1!$I$13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[17]Sheet1!$I$13</definedName>
    <definedName name="Year">#REF!</definedName>
    <definedName name="Yearly_Data">'[15]Yearly Prod Data'!$A$1:$M$3183</definedName>
    <definedName name="ygjutd" hidden="1">'[40] 2773&amp;1713'!#REF!</definedName>
    <definedName name="YTD_COB_Data">'[15]YTD COB Data'!#REF!</definedName>
    <definedName name="YTD_Data">'[15]YTD Prod Data'!$A$1:$S$2271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C9" i="12" l="1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B9" i="12"/>
  <c r="C20" i="14"/>
  <c r="D20" i="14"/>
  <c r="B20" i="14"/>
  <c r="C17" i="14"/>
  <c r="D17" i="14"/>
  <c r="B17" i="14"/>
  <c r="C15" i="14"/>
  <c r="D15" i="14"/>
  <c r="B15" i="14"/>
  <c r="C12" i="14"/>
  <c r="D12" i="14"/>
  <c r="B12" i="14"/>
  <c r="C10" i="14"/>
  <c r="D10" i="14"/>
  <c r="B10" i="14"/>
  <c r="C7" i="14"/>
  <c r="D7" i="14"/>
  <c r="D6" i="14" s="1"/>
  <c r="B7" i="14"/>
  <c r="B6" i="14" s="1"/>
  <c r="C4" i="14"/>
  <c r="D4" i="14"/>
  <c r="B4" i="14"/>
  <c r="E5" i="14"/>
  <c r="E8" i="14"/>
  <c r="E9" i="14"/>
  <c r="E11" i="14"/>
  <c r="E13" i="14"/>
  <c r="E14" i="14"/>
  <c r="E16" i="14"/>
  <c r="E18" i="14"/>
  <c r="E19" i="14"/>
  <c r="E21" i="14"/>
  <c r="E22" i="14"/>
  <c r="E4" i="3"/>
  <c r="F4" i="3"/>
  <c r="E5" i="3"/>
  <c r="F5" i="3" s="1"/>
  <c r="E6" i="3"/>
  <c r="F6" i="3"/>
  <c r="E7" i="3"/>
  <c r="F7" i="3" s="1"/>
  <c r="E8" i="3"/>
  <c r="F8" i="3"/>
  <c r="E9" i="3"/>
  <c r="F9" i="3"/>
  <c r="E10" i="3"/>
  <c r="F10" i="3"/>
  <c r="E11" i="3"/>
  <c r="F11" i="3"/>
  <c r="E12" i="3"/>
  <c r="F12" i="3"/>
  <c r="E13" i="3"/>
  <c r="F13" i="3"/>
  <c r="E14" i="3"/>
  <c r="F14" i="3"/>
  <c r="E15" i="3"/>
  <c r="F15" i="3"/>
  <c r="E16" i="3"/>
  <c r="F16" i="3"/>
  <c r="E17" i="3"/>
  <c r="F17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6" i="3"/>
  <c r="F56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E67" i="3"/>
  <c r="F67" i="3"/>
  <c r="E68" i="3"/>
  <c r="F68" i="3"/>
  <c r="E69" i="3"/>
  <c r="F69" i="3"/>
  <c r="E70" i="3"/>
  <c r="F70" i="3"/>
  <c r="E71" i="3"/>
  <c r="F71" i="3"/>
  <c r="E72" i="3"/>
  <c r="F72" i="3"/>
  <c r="E73" i="3"/>
  <c r="F73" i="3"/>
  <c r="E74" i="3"/>
  <c r="F74" i="3"/>
  <c r="E75" i="3"/>
  <c r="F75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3" i="3"/>
  <c r="F93" i="3"/>
  <c r="E94" i="3"/>
  <c r="F94" i="3"/>
  <c r="F3" i="3"/>
  <c r="E3" i="3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F4" i="1"/>
  <c r="E4" i="1"/>
  <c r="E17" i="14" l="1"/>
  <c r="D23" i="14"/>
  <c r="E7" i="14"/>
  <c r="B23" i="14"/>
  <c r="E20" i="14"/>
  <c r="E15" i="14"/>
  <c r="E12" i="14"/>
  <c r="E10" i="14"/>
  <c r="C6" i="14"/>
  <c r="E6" i="14" s="1"/>
  <c r="E4" i="14"/>
  <c r="C23" i="14" l="1"/>
  <c r="E23" i="14" s="1"/>
</calcChain>
</file>

<file path=xl/sharedStrings.xml><?xml version="1.0" encoding="utf-8"?>
<sst xmlns="http://schemas.openxmlformats.org/spreadsheetml/2006/main" count="1289" uniqueCount="776">
  <si>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</si>
  <si>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</si>
  <si>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</si>
  <si>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</si>
  <si>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</si>
  <si>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</si>
  <si>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</si>
  <si>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</si>
  <si>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</si>
  <si>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</si>
  <si>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</si>
  <si>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</si>
  <si>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</si>
  <si>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</si>
  <si>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</si>
  <si>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</si>
  <si>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</si>
  <si>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</si>
  <si>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</si>
  <si>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</si>
  <si>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</si>
  <si>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</si>
  <si>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</si>
  <si>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</si>
  <si>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</si>
  <si>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</si>
  <si>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</si>
  <si>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</si>
  <si>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</si>
  <si>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</si>
  <si>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</si>
  <si>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</si>
  <si>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</si>
  <si>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</si>
  <si>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</si>
  <si>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</si>
  <si>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</si>
  <si>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</si>
  <si>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</si>
  <si>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</si>
  <si>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</si>
  <si>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</si>
  <si>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</si>
  <si>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</si>
  <si>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</si>
  <si>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</si>
  <si>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</si>
  <si>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</si>
  <si>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</si>
  <si>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</si>
  <si>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</si>
  <si>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</si>
  <si>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</si>
  <si>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</si>
  <si>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</si>
  <si>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</si>
  <si>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</si>
  <si>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</si>
  <si>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</si>
  <si>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</si>
  <si>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</si>
  <si>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</si>
  <si>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</si>
  <si>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</si>
  <si>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</si>
  <si>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</si>
  <si>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</si>
  <si>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</si>
  <si>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</si>
  <si>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</si>
  <si>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</si>
  <si>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</si>
  <si>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</si>
  <si>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</si>
  <si>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</si>
  <si>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</si>
  <si>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</si>
  <si>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</si>
  <si>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</si>
  <si>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</si>
  <si>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</si>
  <si>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</si>
  <si>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</si>
  <si>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</si>
  <si>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</si>
  <si>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</si>
  <si>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</si>
  <si>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</si>
  <si>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</si>
  <si>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</si>
  <si>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</si>
  <si>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</si>
  <si>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</si>
  <si>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</si>
  <si>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</si>
  <si>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</si>
  <si>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</si>
  <si>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</si>
  <si>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</si>
  <si>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</si>
  <si>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</si>
  <si>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</si>
  <si>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</si>
  <si>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</si>
  <si>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</si>
  <si>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</si>
  <si>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</si>
  <si>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</si>
  <si>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</si>
  <si>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</si>
  <si>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</si>
  <si>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</si>
  <si>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</si>
  <si>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</si>
  <si>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</si>
  <si>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</si>
  <si>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</si>
  <si>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</si>
  <si>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</si>
  <si>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</si>
  <si>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</si>
  <si>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</si>
  <si>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</si>
  <si>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</si>
  <si>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</si>
  <si>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</si>
  <si>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</si>
  <si>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</si>
  <si>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</si>
  <si>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</si>
  <si>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</si>
  <si>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</si>
  <si>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</si>
  <si>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</si>
  <si>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</si>
  <si>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</si>
  <si>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</si>
  <si>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</si>
  <si>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</si>
  <si>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</si>
  <si>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</si>
  <si>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</si>
  <si>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</si>
  <si>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</si>
  <si>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</si>
  <si>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</si>
  <si>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</si>
  <si>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</si>
  <si>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</si>
  <si>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</si>
  <si>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</si>
  <si>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</si>
  <si>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</si>
  <si>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</si>
  <si>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</si>
  <si>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</si>
  <si>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</si>
  <si>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</si>
  <si>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</si>
  <si>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</si>
  <si>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</si>
  <si>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</si>
  <si>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</si>
  <si>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</si>
  <si>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</si>
  <si>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</si>
  <si>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</si>
  <si>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</si>
  <si>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</si>
  <si>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</si>
  <si>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</si>
  <si>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</si>
  <si>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</si>
  <si>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</si>
  <si>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</si>
  <si>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</si>
  <si>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</si>
  <si>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</si>
  <si>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</si>
  <si>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</si>
  <si>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</si>
  <si>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</si>
  <si>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</si>
  <si>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</si>
  <si>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</si>
  <si>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</si>
  <si>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</si>
  <si>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</si>
  <si>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</si>
  <si>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</si>
  <si>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</si>
  <si>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</si>
  <si>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</si>
  <si>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</si>
  <si>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</si>
  <si>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</si>
  <si>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</si>
  <si>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</si>
  <si>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</si>
  <si>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</si>
  <si>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</si>
  <si>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</si>
  <si>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</si>
  <si>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</si>
  <si>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</si>
  <si>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</si>
  <si>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</si>
  <si>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</si>
  <si>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</si>
  <si>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</si>
  <si>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</si>
  <si>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</si>
  <si>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</si>
  <si>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</si>
  <si>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</si>
  <si>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</si>
  <si>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</si>
  <si>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</si>
  <si>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</si>
  <si>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</si>
  <si>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</si>
  <si>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</si>
  <si>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</si>
  <si>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</si>
  <si>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</si>
  <si>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</si>
  <si>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</si>
  <si>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</si>
  <si>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</si>
  <si>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</si>
  <si>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</si>
  <si>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</si>
  <si>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</si>
  <si>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</si>
  <si>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</si>
  <si>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</si>
  <si>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</si>
  <si>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</si>
  <si>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</si>
  <si>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</si>
  <si>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</si>
  <si>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</si>
  <si>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</si>
  <si>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</si>
  <si>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</si>
  <si>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</si>
  <si>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</si>
  <si>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</si>
  <si>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</si>
  <si>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</si>
  <si>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</si>
  <si>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</si>
  <si>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</si>
  <si>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</si>
  <si>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</si>
  <si>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</si>
  <si>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</si>
  <si>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</si>
  <si>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</si>
  <si>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</si>
  <si>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</si>
  <si>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</si>
  <si>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</si>
  <si>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</si>
  <si>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</si>
  <si>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</si>
  <si>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</si>
  <si>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</si>
  <si>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</si>
  <si>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</si>
  <si>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</si>
  <si>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</si>
  <si>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</si>
  <si>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</si>
  <si>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</si>
  <si>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</si>
  <si>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</si>
  <si>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</si>
  <si>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</si>
  <si>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</si>
  <si>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</si>
  <si>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пет друштва за осигурување на живот</t>
  </si>
  <si>
    <t>BU</t>
  </si>
  <si>
    <t>Биланс на успех во денари, агрегиран за пет друштва за осигурување на живот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</si>
  <si>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</si>
  <si>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</si>
  <si>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</si>
  <si>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</si>
  <si>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</si>
  <si>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</si>
  <si>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</si>
  <si>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</si>
  <si>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</si>
  <si>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</si>
  <si>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</si>
  <si>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</si>
  <si>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</si>
  <si>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</si>
  <si>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</si>
  <si>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</si>
  <si>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</si>
  <si>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</si>
  <si>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</si>
  <si>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</si>
  <si>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АОП</t>
  </si>
  <si>
    <t>Биланс на состојба во денари, агрегиран за шест друштва за осигурување на живот</t>
  </si>
  <si>
    <t>Промена</t>
  </si>
  <si>
    <t>Рел промена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</si>
  <si>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</si>
  <si>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</si>
  <si>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</si>
  <si>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</si>
  <si>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</si>
  <si>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</si>
  <si>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</si>
  <si>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</si>
  <si>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</si>
  <si>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</si>
  <si>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</si>
  <si>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</si>
  <si>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</si>
  <si>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</si>
  <si>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</si>
  <si>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</si>
  <si>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</si>
  <si>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</si>
  <si>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</si>
  <si>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</si>
  <si>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</si>
  <si>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</si>
  <si>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</si>
  <si>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</si>
  <si>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</si>
  <si>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</si>
  <si>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</si>
  <si>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</si>
  <si>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</si>
  <si>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</si>
  <si>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</si>
  <si>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</si>
  <si>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</si>
  <si>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</si>
  <si>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</si>
  <si>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</si>
  <si>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</si>
  <si>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</si>
  <si>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</si>
  <si>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</si>
  <si>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</si>
  <si>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</si>
  <si>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</si>
  <si>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</si>
  <si>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</si>
  <si>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</si>
  <si>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</si>
  <si>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</si>
  <si>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</si>
  <si>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</si>
  <si>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</si>
  <si>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</si>
  <si>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</si>
  <si>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</si>
  <si>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</si>
  <si>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</si>
  <si>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</si>
  <si>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</si>
  <si>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</si>
  <si>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</si>
  <si>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</si>
  <si>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</si>
  <si>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</si>
  <si>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</si>
  <si>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</si>
  <si>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</si>
  <si>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</si>
  <si>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</si>
  <si>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</si>
  <si>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</si>
  <si>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</si>
  <si>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</si>
  <si>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</si>
  <si>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</si>
  <si>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</si>
  <si>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</si>
  <si>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</si>
  <si>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</si>
  <si>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</si>
  <si>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</si>
  <si>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</si>
  <si>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</si>
  <si>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</si>
  <si>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</si>
  <si>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</si>
  <si>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</si>
  <si>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</si>
  <si>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</si>
  <si>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</si>
  <si>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</si>
  <si>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</si>
  <si>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</si>
  <si>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</si>
  <si>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</si>
  <si>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</si>
  <si>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</si>
  <si>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</si>
  <si>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</si>
  <si>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</si>
  <si>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</si>
  <si>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</si>
  <si>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</si>
  <si>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</si>
  <si>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</si>
  <si>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</si>
  <si>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</si>
  <si>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</si>
  <si>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</si>
  <si>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</si>
  <si>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</si>
  <si>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</si>
  <si>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</si>
  <si>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</si>
  <si>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</si>
  <si>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</si>
  <si>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</si>
  <si>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</si>
  <si>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</si>
  <si>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</si>
  <si>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</si>
  <si>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</si>
  <si>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</si>
  <si>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</si>
  <si>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</si>
  <si>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</si>
  <si>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</si>
  <si>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</si>
  <si>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</si>
  <si>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</si>
  <si>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</si>
  <si>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</si>
  <si>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</si>
  <si>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</si>
  <si>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</si>
  <si>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</si>
  <si>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</si>
  <si>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</si>
  <si>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</si>
  <si>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</si>
  <si>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</si>
  <si>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</si>
  <si>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</si>
  <si>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</si>
  <si>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</si>
  <si>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</si>
  <si>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</si>
  <si>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</si>
  <si>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</si>
  <si>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</si>
  <si>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</si>
  <si>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</si>
  <si>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</si>
  <si>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</si>
  <si>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</si>
  <si>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</si>
  <si>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</si>
  <si>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</si>
  <si>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</si>
  <si>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</si>
  <si>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</si>
  <si>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</si>
  <si>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</si>
  <si>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</si>
  <si>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</si>
  <si>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</si>
  <si>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</si>
  <si>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</si>
  <si>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</si>
  <si>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</si>
  <si>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</si>
  <si>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</si>
  <si>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</si>
  <si>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</si>
  <si>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</si>
  <si>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</si>
  <si>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</si>
  <si>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</si>
  <si>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</si>
  <si>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</si>
  <si>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</si>
  <si>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</si>
  <si>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</si>
  <si>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</si>
  <si>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</si>
  <si>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Q4 2022</t>
  </si>
  <si>
    <t>Q4 2023</t>
  </si>
  <si>
    <t>промена</t>
  </si>
  <si>
    <t>промена во %</t>
  </si>
  <si>
    <t>0000</t>
  </si>
  <si>
    <t>ВКУПНО | 0000</t>
  </si>
  <si>
    <t>25</t>
  </si>
  <si>
    <t>Исплата на пензии од трет столб | 25</t>
  </si>
  <si>
    <t>24</t>
  </si>
  <si>
    <t>Исплата на пензии од втор столб | 24</t>
  </si>
  <si>
    <t>23</t>
  </si>
  <si>
    <t>Средства за исплата | 23</t>
  </si>
  <si>
    <t>22</t>
  </si>
  <si>
    <t>Тонтина (здружение на рентиери) | 22</t>
  </si>
  <si>
    <t>21</t>
  </si>
  <si>
    <t>Осигурување на живот кога инвестициониот ризик е на товар на осигуреникот | 21</t>
  </si>
  <si>
    <t>20</t>
  </si>
  <si>
    <t>Брак или породување | 20</t>
  </si>
  <si>
    <t>19020399</t>
  </si>
  <si>
    <t xml:space="preserve">		останати рентни осигурувања | 19020399</t>
  </si>
  <si>
    <t>19020302</t>
  </si>
  <si>
    <t xml:space="preserve">		лична рента со одредено времетраење | 19020302</t>
  </si>
  <si>
    <t>19020301</t>
  </si>
  <si>
    <t xml:space="preserve">		лична доживотна рента | 19020301</t>
  </si>
  <si>
    <t>190203</t>
  </si>
  <si>
    <t xml:space="preserve">	вкупно рентно осигурување | 190203</t>
  </si>
  <si>
    <t>19020205</t>
  </si>
  <si>
    <t xml:space="preserve">		здравствено (останато) | 19020205</t>
  </si>
  <si>
    <t>19020204</t>
  </si>
  <si>
    <t xml:space="preserve">		здравствено (приватно ЗДЗО) | 19020204</t>
  </si>
  <si>
    <t>19020203</t>
  </si>
  <si>
    <t xml:space="preserve">		здравствено (дополнително ЗДЗО) | 19020203</t>
  </si>
  <si>
    <t>19020202</t>
  </si>
  <si>
    <t xml:space="preserve">		несреќен случај  (инвалидитет) | 19020202</t>
  </si>
  <si>
    <t>19020201</t>
  </si>
  <si>
    <t xml:space="preserve">		несреќен случај  (смрт) | 19020201</t>
  </si>
  <si>
    <t>190202</t>
  </si>
  <si>
    <t xml:space="preserve">	вкупно дополнително осигурување | 190202</t>
  </si>
  <si>
    <t>19020105</t>
  </si>
  <si>
    <t xml:space="preserve">		смрт (доживотно) | 19020105</t>
  </si>
  <si>
    <t>19020104</t>
  </si>
  <si>
    <t xml:space="preserve">		мешано осигурување со ТБС | 19020104</t>
  </si>
  <si>
    <t>19020103</t>
  </si>
  <si>
    <t xml:space="preserve">		доживување | 19020103</t>
  </si>
  <si>
    <t>19020102</t>
  </si>
  <si>
    <t xml:space="preserve">		смрт (терминско) | 19020102</t>
  </si>
  <si>
    <t>19020101</t>
  </si>
  <si>
    <t xml:space="preserve">		мешано осигурување | 19020101</t>
  </si>
  <si>
    <t>190201</t>
  </si>
  <si>
    <t xml:space="preserve">	вкупно основно осигурување на живот | 190201</t>
  </si>
  <si>
    <t>1902</t>
  </si>
  <si>
    <t>(без учество во добивката) | 1902</t>
  </si>
  <si>
    <t>19010399</t>
  </si>
  <si>
    <t xml:space="preserve">		останати рентни осигурувања | 19010399</t>
  </si>
  <si>
    <t>19010302</t>
  </si>
  <si>
    <t xml:space="preserve">		лична рента со одредено времетраење | 19010302</t>
  </si>
  <si>
    <t>19010301</t>
  </si>
  <si>
    <t xml:space="preserve">		лична доживотна рента | 19010301</t>
  </si>
  <si>
    <t>190103</t>
  </si>
  <si>
    <t xml:space="preserve">	вкупно рентно осигурување | 190103</t>
  </si>
  <si>
    <t>19010205</t>
  </si>
  <si>
    <t xml:space="preserve">		здравствено (останато) | 19010205</t>
  </si>
  <si>
    <t>19010204</t>
  </si>
  <si>
    <t xml:space="preserve">		здравствено (приватно ЗДЗО) | 19010204</t>
  </si>
  <si>
    <t>19010203</t>
  </si>
  <si>
    <t xml:space="preserve">		здравствено (дополнително ЗДЗО) | 19010203</t>
  </si>
  <si>
    <t>19010202</t>
  </si>
  <si>
    <t xml:space="preserve">		несреќен случај  (инвалидитет) | 19010202</t>
  </si>
  <si>
    <t>19010201</t>
  </si>
  <si>
    <t xml:space="preserve">		несреќен случај  (смрт) | 19010201</t>
  </si>
  <si>
    <t>190102</t>
  </si>
  <si>
    <t xml:space="preserve">	вкупно дополнително осигурување | 190102</t>
  </si>
  <si>
    <t>19010105</t>
  </si>
  <si>
    <t xml:space="preserve">		смрт (доживотно) | 19010105</t>
  </si>
  <si>
    <t>19010104</t>
  </si>
  <si>
    <t xml:space="preserve">		мешано осигурување со ТБС | 19010104</t>
  </si>
  <si>
    <t>19010103</t>
  </si>
  <si>
    <t xml:space="preserve">		доживување | 19010103</t>
  </si>
  <si>
    <t>19010102</t>
  </si>
  <si>
    <t xml:space="preserve">		смрт (терминско) | 19010102</t>
  </si>
  <si>
    <t>19010101</t>
  </si>
  <si>
    <t xml:space="preserve">		мешано осигурување | 19010101</t>
  </si>
  <si>
    <t>190101</t>
  </si>
  <si>
    <t xml:space="preserve">	вкупно основно осигурување на живот | 190101</t>
  </si>
  <si>
    <t>1901</t>
  </si>
  <si>
    <t>(со учество во добивката) | 1901</t>
  </si>
  <si>
    <t>19</t>
  </si>
  <si>
    <t>Вкупно осигурување на живот | 19</t>
  </si>
  <si>
    <t>Премија | Техничка премија | 207</t>
  </si>
  <si>
    <t>Премија | Премија предадена во соосигурување | 206</t>
  </si>
  <si>
    <t>Премија | Премија предадена во реосигурување | 205</t>
  </si>
  <si>
    <t>Премија | Премија примена од соосигурување | 204</t>
  </si>
  <si>
    <t>Премија | Бруто полисирана премија по договори склучени во последните  12 месеци | 203</t>
  </si>
  <si>
    <t>Премија | Бруто полисирана премија по единечни договори | 202</t>
  </si>
  <si>
    <t>Премија | Бруто полисирана премија со еднократно плаќање | 201</t>
  </si>
  <si>
    <t>Премија | Бруто полисирана премија | 200</t>
  </si>
  <si>
    <t>Договори | Број на склучени договори | 106</t>
  </si>
  <si>
    <t>Договори | Број на прекинати и откупени договори | 105</t>
  </si>
  <si>
    <t>Договори | Број на капитализирани договори | 104</t>
  </si>
  <si>
    <t>Договори | Број на активни договори за коишто започнала исплатата | 103</t>
  </si>
  <si>
    <t>Договори | Број на осигуреници по однос на  колективни договори | 102</t>
  </si>
  <si>
    <t>Договори | Број на осигуреници | 101</t>
  </si>
  <si>
    <t>Договори | Број на  активни договори | 100</t>
  </si>
  <si>
    <t>Агрегиран СП 1 (ж.о) за периодот 1.1.2023 - 31.12.2023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</si>
  <si>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</si>
  <si>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</si>
  <si>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</si>
  <si>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</si>
  <si>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</si>
  <si>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</si>
  <si>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</si>
  <si>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</si>
  <si>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</si>
  <si>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</si>
  <si>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</si>
  <si>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</si>
  <si>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</si>
  <si>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</si>
  <si>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</si>
  <si>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</si>
  <si>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</si>
  <si>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</si>
  <si>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</si>
  <si>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Агрегиран СП 2 (ж.о) за периодот 1.1.2023 - 31.12.2023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</si>
  <si>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</si>
  <si>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</si>
  <si>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</si>
  <si>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</si>
  <si>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</si>
  <si>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</si>
  <si>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</si>
  <si>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</si>
  <si>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</si>
  <si>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Агрегиран СП 2 РС (ж.о) за периодот 1.1.2023 - 31.12.2023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</si>
  <si>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</si>
  <si>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</si>
  <si>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</si>
  <si>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</si>
  <si>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</si>
  <si>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</si>
  <si>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Агрегиран СП 3 (ж.о) за периодот 1.1.2023 - 31.12.2023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</si>
  <si>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</si>
  <si>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</si>
  <si>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</si>
  <si>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</si>
  <si>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</si>
  <si>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</si>
  <si>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</si>
  <si>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</si>
  <si>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Агрегиран СП 4 (ж.о) за периодот 1.1.2023 - 31.12.2023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</si>
  <si>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</si>
  <si>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</si>
  <si>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</si>
  <si>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</si>
  <si>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</si>
  <si>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</si>
  <si>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</si>
  <si>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</si>
  <si>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</si>
  <si>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</si>
  <si>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</si>
  <si>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</si>
  <si>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</si>
  <si>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</si>
  <si>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</si>
  <si>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Агрегиран СП 4 RS (ж.о) за периодот 1.1.2023 - 31.12.2023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</si>
  <si>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</si>
  <si>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</si>
  <si>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</si>
  <si>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</si>
  <si>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</si>
  <si>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</si>
  <si>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</si>
  <si>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</si>
  <si>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</si>
  <si>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</si>
  <si>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</si>
  <si>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</si>
  <si>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</si>
  <si>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</si>
  <si>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</si>
  <si>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</si>
  <si>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</si>
  <si>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</si>
  <si>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</si>
  <si>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</si>
  <si>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</si>
  <si>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</si>
  <si>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</si>
  <si>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</si>
  <si>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</si>
  <si>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</si>
  <si>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</si>
  <si>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</si>
  <si>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</si>
  <si>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</si>
  <si>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</si>
  <si>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</si>
  <si>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</si>
  <si>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 6 (ж.о) за периодот 1.1.2023 - 31.12.2023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</si>
  <si>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</si>
  <si>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</si>
  <si>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</si>
  <si>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</si>
  <si>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</si>
  <si>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</si>
  <si>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</si>
  <si>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</si>
  <si>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</si>
  <si>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</si>
  <si>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</si>
  <si>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</si>
  <si>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</si>
  <si>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</si>
  <si>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</si>
  <si>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</si>
  <si>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</si>
  <si>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</si>
  <si>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 7 (ж.о) за периодот 1.1.2023 - 31.12.2023</t>
  </si>
  <si>
    <t>УНИКА ЛАЈФ</t>
  </si>
  <si>
    <t>ТРИГЛАВ ЖИВОТ</t>
  </si>
  <si>
    <t>ПРВА ЖИВОТ</t>
  </si>
  <si>
    <t>КРОАЦИА ЖИВОТ</t>
  </si>
  <si>
    <t>ГРАВЕ</t>
  </si>
  <si>
    <t>ВИНЕР ЛАЈФ</t>
  </si>
  <si>
    <t>Вкупно  0000 - Број на капитализирани полиси  103</t>
  </si>
  <si>
    <t>Вкупно  0000 - Број на откупени полиси  102</t>
  </si>
  <si>
    <t>Вкупно  0000 - Број на сторнирани полиси  101</t>
  </si>
  <si>
    <t>Застапници во осигурување  9999 - Број на капитализирани полиси  103</t>
  </si>
  <si>
    <t>Застапници во осигурување  9999 - Број на откупени полиси  102</t>
  </si>
  <si>
    <t>Застапници во осигурување  9999 - Број на сторнирани полиси  101</t>
  </si>
  <si>
    <t>Банки  400 - Број на капитализирани полиси  103</t>
  </si>
  <si>
    <t>Банки  400 - Број на откупени полиси  102</t>
  </si>
  <si>
    <t>Банки  400 - Број на сторнирани полиси  101</t>
  </si>
  <si>
    <t>Друштва за застапување во осиг.  300 - Број на капитализирани полиси  103</t>
  </si>
  <si>
    <t>Друштва за застапување во осиг.  300 - Број на откупени полиси  102</t>
  </si>
  <si>
    <t>Друштва за застапување во осиг.  300 - Број на сторнирани полиси  101</t>
  </si>
  <si>
    <t>Осиг. брокерски друштва  200 - Број на капитализирани полиси  103</t>
  </si>
  <si>
    <t>Осиг. брокерски друштва  200 - Број на откупени полиси  102</t>
  </si>
  <si>
    <t>Осиг. брокерски друштва  200 - Број на сторнирани полиси  101</t>
  </si>
  <si>
    <t>Директна продажба  100 - Број на капитализирани полиси  103</t>
  </si>
  <si>
    <t>Директна продажба  100 - Број на откупени полиси  102</t>
  </si>
  <si>
    <t>Директна продажба  100 - Број на сторнирани полиси  101</t>
  </si>
  <si>
    <t>Субјект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</si>
  <si>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</si>
  <si>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</si>
  <si>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</si>
  <si>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</si>
  <si>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</si>
  <si>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</si>
  <si>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</si>
  <si>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</si>
  <si>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</si>
  <si>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</si>
  <si>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</si>
  <si>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Агрегиран СП 99 (ж.о) за периодот 1.1.2023 - 31.12.2023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</si>
  <si>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</si>
  <si>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</si>
  <si>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</si>
  <si>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</si>
  <si>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</si>
  <si>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</si>
  <si>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</si>
  <si>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</si>
  <si>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</si>
  <si>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</si>
  <si>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</si>
  <si>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</si>
  <si>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</si>
  <si>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</si>
  <si>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</si>
  <si>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</si>
  <si>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</si>
  <si>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</si>
  <si>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</si>
  <si>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</si>
  <si>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</si>
  <si>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</si>
  <si>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</si>
  <si>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</si>
  <si>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(СВл), живот, на 31.12.2023</t>
  </si>
  <si>
    <t>1.1.2023 - 31.12.2023 (четврт квартал 2023)</t>
  </si>
  <si>
    <t>ВКУПНО</t>
  </si>
  <si>
    <t>Агрегиран СП 8 (ж.о) за периодот 1.1.2023 - 31.12.2023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</si>
</sst>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3" xfId="2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2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14" fontId="0" fillId="0" borderId="11" xfId="0" applyNumberFormat="1" applyBorder="1" applyAlignment="1">
      <alignment horizontal="right" vertical="center" wrapText="1"/>
    </xf>
    <xf numFmtId="14" fontId="0" fillId="0" borderId="12" xfId="0" applyNumberForma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" fontId="0" fillId="0" borderId="9" xfId="0" applyNumberFormat="1" applyBorder="1" applyAlignment="1">
      <alignment horizontal="right" vertical="center" wrapText="1"/>
    </xf>
    <xf numFmtId="1" fontId="0" fillId="0" borderId="8" xfId="0" applyNumberForma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3" fontId="3" fillId="0" borderId="17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4" fillId="0" borderId="17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28.xml"/><Relationship Id="rId47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36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5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26.xml"/><Relationship Id="rId45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9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9.xml"/><Relationship Id="rId48" Type="http://schemas.openxmlformats.org/officeDocument/2006/relationships/externalLink" Target="externalLinks/externalLink34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6.xml"/><Relationship Id="rId41" Type="http://schemas.openxmlformats.org/officeDocument/2006/relationships/externalLink" Target="externalLinks/externalLink27.xml"/><Relationship Id="rId54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35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7.xml"/><Relationship Id="rId44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BDBF-38B7-484F-9D50-CF65F7B43926}">
  <dimension ref="A1:B15"/>
  <sheetViews>
    <sheetView zoomScaleNormal="100" workbookViewId="0">
      <selection activeCell="B2" sqref="B2"/>
    </sheetView>
  </sheetViews>
  <sheetFormatPr defaultRowHeight="15" x14ac:dyDescent="0.25"/>
  <cols>
    <col min="1" max="1" width="12.140625" style="1" customWidth="1"/>
    <col min="2" max="2" width="61.28515625" style="1" customWidth="1"/>
    <col min="3" max="16384" width="9.140625" style="1"/>
  </cols>
  <sheetData>
    <row r="1" spans="1:2" x14ac:dyDescent="0.25">
      <c r="A1" s="1" t="s">
        <v>276</v>
      </c>
      <c r="B1" s="1" t="s">
        <v>773</v>
      </c>
    </row>
    <row r="2" spans="1:2" x14ac:dyDescent="0.25">
      <c r="A2" s="1" t="s">
        <v>277</v>
      </c>
    </row>
    <row r="3" spans="1:2" x14ac:dyDescent="0.25">
      <c r="A3" s="2" t="s">
        <v>278</v>
      </c>
      <c r="B3" s="3" t="s">
        <v>279</v>
      </c>
    </row>
    <row r="4" spans="1:2" ht="30" x14ac:dyDescent="0.25">
      <c r="A4" s="4" t="s">
        <v>280</v>
      </c>
      <c r="B4" s="5" t="s">
        <v>281</v>
      </c>
    </row>
    <row r="5" spans="1:2" ht="30" x14ac:dyDescent="0.25">
      <c r="A5" s="4" t="s">
        <v>282</v>
      </c>
      <c r="B5" s="5" t="s">
        <v>283</v>
      </c>
    </row>
    <row r="6" spans="1:2" ht="30" x14ac:dyDescent="0.25">
      <c r="A6" s="4" t="s">
        <v>284</v>
      </c>
      <c r="B6" s="5" t="s">
        <v>285</v>
      </c>
    </row>
    <row r="7" spans="1:2" ht="30" x14ac:dyDescent="0.25">
      <c r="A7" s="4" t="s">
        <v>286</v>
      </c>
      <c r="B7" s="5" t="s">
        <v>287</v>
      </c>
    </row>
    <row r="8" spans="1:2" ht="30" x14ac:dyDescent="0.25">
      <c r="A8" s="4" t="s">
        <v>288</v>
      </c>
      <c r="B8" s="5" t="s">
        <v>289</v>
      </c>
    </row>
    <row r="9" spans="1:2" x14ac:dyDescent="0.25">
      <c r="A9" s="4" t="s">
        <v>290</v>
      </c>
      <c r="B9" s="5" t="s">
        <v>291</v>
      </c>
    </row>
    <row r="10" spans="1:2" ht="30" x14ac:dyDescent="0.25">
      <c r="A10" s="4" t="s">
        <v>292</v>
      </c>
      <c r="B10" s="5" t="s">
        <v>293</v>
      </c>
    </row>
    <row r="11" spans="1:2" ht="30" x14ac:dyDescent="0.25">
      <c r="A11" s="4" t="s">
        <v>294</v>
      </c>
      <c r="B11" s="5" t="s">
        <v>295</v>
      </c>
    </row>
    <row r="12" spans="1:2" ht="30" x14ac:dyDescent="0.25">
      <c r="A12" s="4" t="s">
        <v>296</v>
      </c>
      <c r="B12" s="5" t="s">
        <v>297</v>
      </c>
    </row>
    <row r="13" spans="1:2" x14ac:dyDescent="0.25">
      <c r="A13" s="4" t="s">
        <v>298</v>
      </c>
      <c r="B13" s="5" t="s">
        <v>299</v>
      </c>
    </row>
    <row r="14" spans="1:2" x14ac:dyDescent="0.25">
      <c r="A14" s="4" t="s">
        <v>300</v>
      </c>
      <c r="B14" s="5" t="s">
        <v>301</v>
      </c>
    </row>
    <row r="15" spans="1:2" x14ac:dyDescent="0.25">
      <c r="A15" s="6" t="s">
        <v>302</v>
      </c>
      <c r="B15" s="7" t="s">
        <v>303</v>
      </c>
    </row>
  </sheetData>
  <hyperlinks>
    <hyperlink ref="A4" location="BS!A1" display="BS" xr:uid="{EB9E1A40-37F9-4073-82B2-E08E8759C364}"/>
    <hyperlink ref="A5" location="BU!A1" display="BU" xr:uid="{DFF04FFD-DC04-4DEF-935B-349339A5CB61}"/>
    <hyperlink ref="A6" location="'SP1'!A1" display="SP1" xr:uid="{97CE59CF-449E-4D15-920B-543A87FC5FCA}"/>
    <hyperlink ref="A7" location="'SP2'!A1" display="SP2" xr:uid="{C587998D-5E46-4AFE-9F62-2FB36DBF8E44}"/>
    <hyperlink ref="A8" location="SP2RS!A1" display="SP2RS" xr:uid="{141370DB-25B1-4933-9B12-5C8C5AE1F0DA}"/>
    <hyperlink ref="A9" location="'SP3'!A1" display="SP3" xr:uid="{5BC565DC-57BC-45D7-877A-AD57B103F114}"/>
    <hyperlink ref="A10" location="'SP4'!A1" display="SP4" xr:uid="{083EBCC6-372F-4EE0-AC4C-7B5EE82E14D1}"/>
    <hyperlink ref="A11" location="SP4RS!A1" display="SP4RS" xr:uid="{E6DF7C1F-CCE1-4716-911F-2B6198C5577A}"/>
    <hyperlink ref="A12" location="'SP6'!A1" display="SP6" xr:uid="{7FDD8834-C171-4BE4-90F7-F982566815A2}"/>
    <hyperlink ref="A13" location="'SP7'!A1" display="SP7" xr:uid="{70957D16-340A-4DB8-BB91-AEF6E8C685BB}"/>
    <hyperlink ref="A14" location="'SP99'!A1" display="SP99" xr:uid="{41C6A3E8-9A34-46CA-9391-FC1FC6F31DE0}"/>
    <hyperlink ref="A15" location="SVl!A1" display="SVl" xr:uid="{21D56ABC-489B-42ED-B5F3-DCA0EF3B61C7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61.28515625" style="8" customWidth="1"/>
    <col min="2" max="2" width="6" style="8" customWidth="1"/>
    <col min="3" max="4" width="16.42578125" style="9" bestFit="1" customWidth="1"/>
    <col min="5" max="5" width="13.5703125" hidden="1" customWidth="1"/>
    <col min="6" max="6" width="13.5703125" style="8" hidden="1" customWidth="1"/>
    <col min="7" max="16384" width="9.140625" style="8"/>
  </cols>
  <sheetData>
    <row r="1" spans="1:6" x14ac:dyDescent="0.25">
      <c r="A1" s="10" t="s">
        <v>305</v>
      </c>
      <c r="E1" s="8"/>
    </row>
    <row r="2" spans="1:6" ht="60" x14ac:dyDescent="0.25">
      <c r="A2" s="44" t="s">
        <v>279</v>
      </c>
      <c r="B2" s="46" t="s">
        <v>304</v>
      </c>
      <c r="C2" s="13" t="s">
        <v>1</v>
      </c>
      <c r="D2" s="14" t="s">
        <v>0</v>
      </c>
      <c r="E2" s="8" t="s">
        <v>306</v>
      </c>
      <c r="F2" s="8" t="s">
        <v>307</v>
      </c>
    </row>
    <row r="3" spans="1:6" x14ac:dyDescent="0.25">
      <c r="A3" s="45"/>
      <c r="B3" s="47"/>
      <c r="C3" s="15">
        <v>44926</v>
      </c>
      <c r="D3" s="16">
        <v>45291</v>
      </c>
      <c r="E3" s="8"/>
    </row>
    <row r="4" spans="1:6" x14ac:dyDescent="0.25">
      <c r="A4" s="17" t="s">
        <v>2</v>
      </c>
      <c r="B4" s="18" t="s">
        <v>3</v>
      </c>
      <c r="C4" s="19">
        <v>9027598</v>
      </c>
      <c r="D4" s="20">
        <v>28995035</v>
      </c>
      <c r="E4" s="11">
        <f>D4-C4</f>
        <v>19967437</v>
      </c>
      <c r="F4" s="12">
        <f>E4/C4</f>
        <v>2.2118216827997879</v>
      </c>
    </row>
    <row r="5" spans="1:6" x14ac:dyDescent="0.25">
      <c r="A5" s="17" t="s">
        <v>4</v>
      </c>
      <c r="B5" s="18" t="s">
        <v>5</v>
      </c>
      <c r="C5" s="19">
        <v>0</v>
      </c>
      <c r="D5" s="20">
        <v>0</v>
      </c>
      <c r="E5" s="11">
        <f t="shared" ref="E5:E68" si="0">D5-C5</f>
        <v>0</v>
      </c>
      <c r="F5" s="12" t="e">
        <f t="shared" ref="F5:F68" si="1">E5/C5</f>
        <v>#DIV/0!</v>
      </c>
    </row>
    <row r="6" spans="1:6" x14ac:dyDescent="0.25">
      <c r="A6" s="17" t="s">
        <v>6</v>
      </c>
      <c r="B6" s="18" t="s">
        <v>7</v>
      </c>
      <c r="C6" s="19">
        <v>9027598</v>
      </c>
      <c r="D6" s="20">
        <v>28995035</v>
      </c>
      <c r="E6" s="11">
        <f t="shared" si="0"/>
        <v>19967437</v>
      </c>
      <c r="F6" s="12">
        <f t="shared" si="1"/>
        <v>2.2118216827997879</v>
      </c>
    </row>
    <row r="7" spans="1:6" x14ac:dyDescent="0.25">
      <c r="A7" s="17" t="s">
        <v>8</v>
      </c>
      <c r="B7" s="18" t="s">
        <v>9</v>
      </c>
      <c r="C7" s="19">
        <v>9896154419</v>
      </c>
      <c r="D7" s="20">
        <v>10845880002</v>
      </c>
      <c r="E7" s="11">
        <f t="shared" si="0"/>
        <v>949725583</v>
      </c>
      <c r="F7" s="12">
        <f t="shared" si="1"/>
        <v>9.5969155571843753E-2</v>
      </c>
    </row>
    <row r="8" spans="1:6" ht="30" x14ac:dyDescent="0.25">
      <c r="A8" s="17" t="s">
        <v>10</v>
      </c>
      <c r="B8" s="18" t="s">
        <v>11</v>
      </c>
      <c r="C8" s="19">
        <v>95630510</v>
      </c>
      <c r="D8" s="20">
        <v>131021491</v>
      </c>
      <c r="E8" s="11">
        <f t="shared" si="0"/>
        <v>35390981</v>
      </c>
      <c r="F8" s="12">
        <f t="shared" si="1"/>
        <v>0.37008043771804627</v>
      </c>
    </row>
    <row r="9" spans="1:6" ht="30" x14ac:dyDescent="0.25">
      <c r="A9" s="17" t="s">
        <v>12</v>
      </c>
      <c r="B9" s="18" t="s">
        <v>13</v>
      </c>
      <c r="C9" s="19">
        <v>52137825</v>
      </c>
      <c r="D9" s="20">
        <v>85759109</v>
      </c>
      <c r="E9" s="11">
        <f t="shared" si="0"/>
        <v>33621284</v>
      </c>
      <c r="F9" s="12">
        <f t="shared" si="1"/>
        <v>0.64485398077115796</v>
      </c>
    </row>
    <row r="10" spans="1:6" x14ac:dyDescent="0.25">
      <c r="A10" s="17" t="s">
        <v>14</v>
      </c>
      <c r="B10" s="18" t="s">
        <v>15</v>
      </c>
      <c r="C10" s="19">
        <v>0</v>
      </c>
      <c r="D10" s="20">
        <v>0</v>
      </c>
      <c r="E10" s="11">
        <f t="shared" si="0"/>
        <v>0</v>
      </c>
      <c r="F10" s="12" t="e">
        <f t="shared" si="1"/>
        <v>#DIV/0!</v>
      </c>
    </row>
    <row r="11" spans="1:6" x14ac:dyDescent="0.25">
      <c r="A11" s="17" t="s">
        <v>16</v>
      </c>
      <c r="B11" s="18" t="s">
        <v>17</v>
      </c>
      <c r="C11" s="19">
        <v>52137825</v>
      </c>
      <c r="D11" s="20">
        <v>85759109</v>
      </c>
      <c r="E11" s="11">
        <f t="shared" si="0"/>
        <v>33621284</v>
      </c>
      <c r="F11" s="12">
        <f t="shared" si="1"/>
        <v>0.64485398077115796</v>
      </c>
    </row>
    <row r="12" spans="1:6" ht="30" x14ac:dyDescent="0.25">
      <c r="A12" s="17" t="s">
        <v>18</v>
      </c>
      <c r="B12" s="18" t="s">
        <v>19</v>
      </c>
      <c r="C12" s="19">
        <v>43492685</v>
      </c>
      <c r="D12" s="20">
        <v>45262382</v>
      </c>
      <c r="E12" s="11">
        <f t="shared" si="0"/>
        <v>1769697</v>
      </c>
      <c r="F12" s="12">
        <f t="shared" si="1"/>
        <v>4.0689532044296643E-2</v>
      </c>
    </row>
    <row r="13" spans="1:6" x14ac:dyDescent="0.25">
      <c r="A13" s="17" t="s">
        <v>20</v>
      </c>
      <c r="B13" s="18" t="s">
        <v>21</v>
      </c>
      <c r="C13" s="19">
        <v>0</v>
      </c>
      <c r="D13" s="20">
        <v>0</v>
      </c>
      <c r="E13" s="11">
        <f t="shared" si="0"/>
        <v>0</v>
      </c>
      <c r="F13" s="12" t="e">
        <f t="shared" si="1"/>
        <v>#DIV/0!</v>
      </c>
    </row>
    <row r="14" spans="1:6" x14ac:dyDescent="0.25">
      <c r="A14" s="17" t="s">
        <v>22</v>
      </c>
      <c r="B14" s="18" t="s">
        <v>23</v>
      </c>
      <c r="C14" s="19">
        <v>43492685</v>
      </c>
      <c r="D14" s="20">
        <v>45262382</v>
      </c>
      <c r="E14" s="11">
        <f t="shared" si="0"/>
        <v>1769697</v>
      </c>
      <c r="F14" s="12">
        <f t="shared" si="1"/>
        <v>4.0689532044296643E-2</v>
      </c>
    </row>
    <row r="15" spans="1:6" x14ac:dyDescent="0.25">
      <c r="A15" s="17" t="s">
        <v>24</v>
      </c>
      <c r="B15" s="18" t="s">
        <v>25</v>
      </c>
      <c r="C15" s="19">
        <v>0</v>
      </c>
      <c r="D15" s="20">
        <v>0</v>
      </c>
      <c r="E15" s="11">
        <f t="shared" si="0"/>
        <v>0</v>
      </c>
      <c r="F15" s="12" t="e">
        <f t="shared" si="1"/>
        <v>#DIV/0!</v>
      </c>
    </row>
    <row r="16" spans="1:6" ht="45" x14ac:dyDescent="0.25">
      <c r="A16" s="17" t="s">
        <v>26</v>
      </c>
      <c r="B16" s="18" t="s">
        <v>27</v>
      </c>
      <c r="C16" s="19">
        <v>0</v>
      </c>
      <c r="D16" s="20">
        <v>0</v>
      </c>
      <c r="E16" s="11">
        <f t="shared" si="0"/>
        <v>0</v>
      </c>
      <c r="F16" s="12" t="e">
        <f t="shared" si="1"/>
        <v>#DIV/0!</v>
      </c>
    </row>
    <row r="17" spans="1:6" ht="30" x14ac:dyDescent="0.25">
      <c r="A17" s="17" t="s">
        <v>28</v>
      </c>
      <c r="B17" s="18" t="s">
        <v>29</v>
      </c>
      <c r="C17" s="19">
        <v>0</v>
      </c>
      <c r="D17" s="20">
        <v>0</v>
      </c>
      <c r="E17" s="11">
        <f t="shared" si="0"/>
        <v>0</v>
      </c>
      <c r="F17" s="12" t="e">
        <f t="shared" si="1"/>
        <v>#DIV/0!</v>
      </c>
    </row>
    <row r="18" spans="1:6" ht="45" x14ac:dyDescent="0.25">
      <c r="A18" s="17" t="s">
        <v>30</v>
      </c>
      <c r="B18" s="18" t="s">
        <v>31</v>
      </c>
      <c r="C18" s="19">
        <v>0</v>
      </c>
      <c r="D18" s="20">
        <v>0</v>
      </c>
      <c r="E18" s="11">
        <f t="shared" si="0"/>
        <v>0</v>
      </c>
      <c r="F18" s="12" t="e">
        <f t="shared" si="1"/>
        <v>#DIV/0!</v>
      </c>
    </row>
    <row r="19" spans="1:6" ht="30" x14ac:dyDescent="0.25">
      <c r="A19" s="17" t="s">
        <v>32</v>
      </c>
      <c r="B19" s="18" t="s">
        <v>33</v>
      </c>
      <c r="C19" s="19">
        <v>0</v>
      </c>
      <c r="D19" s="20">
        <v>0</v>
      </c>
      <c r="E19" s="11">
        <f t="shared" si="0"/>
        <v>0</v>
      </c>
      <c r="F19" s="12" t="e">
        <f t="shared" si="1"/>
        <v>#DIV/0!</v>
      </c>
    </row>
    <row r="20" spans="1:6" ht="30" x14ac:dyDescent="0.25">
      <c r="A20" s="17" t="s">
        <v>34</v>
      </c>
      <c r="B20" s="18" t="s">
        <v>35</v>
      </c>
      <c r="C20" s="19">
        <v>0</v>
      </c>
      <c r="D20" s="20">
        <v>0</v>
      </c>
      <c r="E20" s="11">
        <f t="shared" si="0"/>
        <v>0</v>
      </c>
      <c r="F20" s="12" t="e">
        <f t="shared" si="1"/>
        <v>#DIV/0!</v>
      </c>
    </row>
    <row r="21" spans="1:6" ht="30" x14ac:dyDescent="0.25">
      <c r="A21" s="17" t="s">
        <v>36</v>
      </c>
      <c r="B21" s="18" t="s">
        <v>37</v>
      </c>
      <c r="C21" s="19">
        <v>0</v>
      </c>
      <c r="D21" s="20">
        <v>0</v>
      </c>
      <c r="E21" s="11">
        <f t="shared" si="0"/>
        <v>0</v>
      </c>
      <c r="F21" s="12" t="e">
        <f t="shared" si="1"/>
        <v>#DIV/0!</v>
      </c>
    </row>
    <row r="22" spans="1:6" ht="30" x14ac:dyDescent="0.25">
      <c r="A22" s="17" t="s">
        <v>38</v>
      </c>
      <c r="B22" s="18" t="s">
        <v>39</v>
      </c>
      <c r="C22" s="19">
        <v>0</v>
      </c>
      <c r="D22" s="20">
        <v>0</v>
      </c>
      <c r="E22" s="11">
        <f t="shared" si="0"/>
        <v>0</v>
      </c>
      <c r="F22" s="12" t="e">
        <f t="shared" si="1"/>
        <v>#DIV/0!</v>
      </c>
    </row>
    <row r="23" spans="1:6" x14ac:dyDescent="0.25">
      <c r="A23" s="17" t="s">
        <v>40</v>
      </c>
      <c r="B23" s="18" t="s">
        <v>41</v>
      </c>
      <c r="C23" s="19">
        <v>0</v>
      </c>
      <c r="D23" s="20">
        <v>0</v>
      </c>
      <c r="E23" s="11">
        <f t="shared" si="0"/>
        <v>0</v>
      </c>
      <c r="F23" s="12" t="e">
        <f t="shared" si="1"/>
        <v>#DIV/0!</v>
      </c>
    </row>
    <row r="24" spans="1:6" ht="30" x14ac:dyDescent="0.25">
      <c r="A24" s="17" t="s">
        <v>42</v>
      </c>
      <c r="B24" s="18" t="s">
        <v>43</v>
      </c>
      <c r="C24" s="19">
        <v>9800523909</v>
      </c>
      <c r="D24" s="20">
        <v>10714858511</v>
      </c>
      <c r="E24" s="11">
        <f t="shared" si="0"/>
        <v>914334602</v>
      </c>
      <c r="F24" s="12">
        <f t="shared" si="1"/>
        <v>9.3294461652233693E-2</v>
      </c>
    </row>
    <row r="25" spans="1:6" ht="30" x14ac:dyDescent="0.25">
      <c r="A25" s="17" t="s">
        <v>44</v>
      </c>
      <c r="B25" s="18" t="s">
        <v>45</v>
      </c>
      <c r="C25" s="19">
        <v>643459160</v>
      </c>
      <c r="D25" s="20">
        <v>833645400</v>
      </c>
      <c r="E25" s="11">
        <f t="shared" si="0"/>
        <v>190186240</v>
      </c>
      <c r="F25" s="12">
        <f t="shared" si="1"/>
        <v>0.29556847088788046</v>
      </c>
    </row>
    <row r="26" spans="1:6" ht="30" x14ac:dyDescent="0.25">
      <c r="A26" s="17" t="s">
        <v>46</v>
      </c>
      <c r="B26" s="18" t="s">
        <v>47</v>
      </c>
      <c r="C26" s="19">
        <v>5544865</v>
      </c>
      <c r="D26" s="20">
        <v>28742797</v>
      </c>
      <c r="E26" s="11">
        <f t="shared" si="0"/>
        <v>23197932</v>
      </c>
      <c r="F26" s="12">
        <f t="shared" si="1"/>
        <v>4.1836784123689217</v>
      </c>
    </row>
    <row r="27" spans="1:6" ht="30" x14ac:dyDescent="0.25">
      <c r="A27" s="17" t="s">
        <v>48</v>
      </c>
      <c r="B27" s="18" t="s">
        <v>49</v>
      </c>
      <c r="C27" s="19">
        <v>637914295</v>
      </c>
      <c r="D27" s="20">
        <v>804902603</v>
      </c>
      <c r="E27" s="11">
        <f t="shared" si="0"/>
        <v>166988308</v>
      </c>
      <c r="F27" s="12">
        <f t="shared" si="1"/>
        <v>0.2617723247603348</v>
      </c>
    </row>
    <row r="28" spans="1:6" ht="30" x14ac:dyDescent="0.25">
      <c r="A28" s="17" t="s">
        <v>50</v>
      </c>
      <c r="B28" s="18" t="s">
        <v>51</v>
      </c>
      <c r="C28" s="19">
        <v>7097215909</v>
      </c>
      <c r="D28" s="20">
        <v>7930520121</v>
      </c>
      <c r="E28" s="11">
        <f t="shared" si="0"/>
        <v>833304212</v>
      </c>
      <c r="F28" s="12">
        <f t="shared" si="1"/>
        <v>0.11741283098676546</v>
      </c>
    </row>
    <row r="29" spans="1:6" ht="30" x14ac:dyDescent="0.25">
      <c r="A29" s="17" t="s">
        <v>52</v>
      </c>
      <c r="B29" s="18" t="s">
        <v>53</v>
      </c>
      <c r="C29" s="19">
        <v>0</v>
      </c>
      <c r="D29" s="20">
        <v>9934462</v>
      </c>
      <c r="E29" s="11">
        <f t="shared" si="0"/>
        <v>9934462</v>
      </c>
      <c r="F29" s="12" t="e">
        <f t="shared" si="1"/>
        <v>#DIV/0!</v>
      </c>
    </row>
    <row r="30" spans="1:6" ht="30" x14ac:dyDescent="0.25">
      <c r="A30" s="17" t="s">
        <v>54</v>
      </c>
      <c r="B30" s="18" t="s">
        <v>55</v>
      </c>
      <c r="C30" s="19">
        <v>7064048940</v>
      </c>
      <c r="D30" s="20">
        <v>7691656404</v>
      </c>
      <c r="E30" s="11">
        <f t="shared" si="0"/>
        <v>627607464</v>
      </c>
      <c r="F30" s="12">
        <f t="shared" si="1"/>
        <v>8.8845288209455697E-2</v>
      </c>
    </row>
    <row r="31" spans="1:6" x14ac:dyDescent="0.25">
      <c r="A31" s="17" t="s">
        <v>56</v>
      </c>
      <c r="B31" s="18" t="s">
        <v>57</v>
      </c>
      <c r="C31" s="19">
        <v>1720000</v>
      </c>
      <c r="D31" s="20">
        <v>1816192</v>
      </c>
      <c r="E31" s="11">
        <f t="shared" si="0"/>
        <v>96192</v>
      </c>
      <c r="F31" s="12">
        <f t="shared" si="1"/>
        <v>5.5925581395348839E-2</v>
      </c>
    </row>
    <row r="32" spans="1:6" x14ac:dyDescent="0.25">
      <c r="A32" s="17" t="s">
        <v>58</v>
      </c>
      <c r="B32" s="18" t="s">
        <v>59</v>
      </c>
      <c r="C32" s="19">
        <v>31446969</v>
      </c>
      <c r="D32" s="20">
        <v>227113063</v>
      </c>
      <c r="E32" s="11">
        <f t="shared" si="0"/>
        <v>195666094</v>
      </c>
      <c r="F32" s="12">
        <f t="shared" si="1"/>
        <v>6.2220970803259288</v>
      </c>
    </row>
    <row r="33" spans="1:6" x14ac:dyDescent="0.25">
      <c r="A33" s="17" t="s">
        <v>60</v>
      </c>
      <c r="B33" s="18" t="s">
        <v>61</v>
      </c>
      <c r="C33" s="19">
        <v>145941506</v>
      </c>
      <c r="D33" s="20">
        <v>125492858</v>
      </c>
      <c r="E33" s="11">
        <f t="shared" si="0"/>
        <v>-20448648</v>
      </c>
      <c r="F33" s="12">
        <f t="shared" si="1"/>
        <v>-0.14011536923567172</v>
      </c>
    </row>
    <row r="34" spans="1:6" ht="30" x14ac:dyDescent="0.25">
      <c r="A34" s="17" t="s">
        <v>62</v>
      </c>
      <c r="B34" s="18" t="s">
        <v>63</v>
      </c>
      <c r="C34" s="19">
        <v>0</v>
      </c>
      <c r="D34" s="20">
        <v>0</v>
      </c>
      <c r="E34" s="11">
        <f t="shared" si="0"/>
        <v>0</v>
      </c>
      <c r="F34" s="12" t="e">
        <f t="shared" si="1"/>
        <v>#DIV/0!</v>
      </c>
    </row>
    <row r="35" spans="1:6" ht="30" x14ac:dyDescent="0.25">
      <c r="A35" s="17" t="s">
        <v>64</v>
      </c>
      <c r="B35" s="18" t="s">
        <v>65</v>
      </c>
      <c r="C35" s="19">
        <v>0</v>
      </c>
      <c r="D35" s="20">
        <v>0</v>
      </c>
      <c r="E35" s="11">
        <f t="shared" si="0"/>
        <v>0</v>
      </c>
      <c r="F35" s="12" t="e">
        <f t="shared" si="1"/>
        <v>#DIV/0!</v>
      </c>
    </row>
    <row r="36" spans="1:6" x14ac:dyDescent="0.25">
      <c r="A36" s="17" t="s">
        <v>66</v>
      </c>
      <c r="B36" s="18" t="s">
        <v>67</v>
      </c>
      <c r="C36" s="19">
        <v>0</v>
      </c>
      <c r="D36" s="20">
        <v>0</v>
      </c>
      <c r="E36" s="11">
        <f t="shared" si="0"/>
        <v>0</v>
      </c>
      <c r="F36" s="12" t="e">
        <f t="shared" si="1"/>
        <v>#DIV/0!</v>
      </c>
    </row>
    <row r="37" spans="1:6" x14ac:dyDescent="0.25">
      <c r="A37" s="17" t="s">
        <v>68</v>
      </c>
      <c r="B37" s="18" t="s">
        <v>69</v>
      </c>
      <c r="C37" s="19">
        <v>145941506</v>
      </c>
      <c r="D37" s="20">
        <v>125492858</v>
      </c>
      <c r="E37" s="11">
        <f t="shared" si="0"/>
        <v>-20448648</v>
      </c>
      <c r="F37" s="12">
        <f t="shared" si="1"/>
        <v>-0.14011536923567172</v>
      </c>
    </row>
    <row r="38" spans="1:6" x14ac:dyDescent="0.25">
      <c r="A38" s="17" t="s">
        <v>70</v>
      </c>
      <c r="B38" s="18" t="s">
        <v>71</v>
      </c>
      <c r="C38" s="19">
        <v>1913907334.0000002</v>
      </c>
      <c r="D38" s="20">
        <v>1825200132</v>
      </c>
      <c r="E38" s="11">
        <f t="shared" si="0"/>
        <v>-88707202.000000238</v>
      </c>
      <c r="F38" s="12">
        <f t="shared" si="1"/>
        <v>-4.6348744489423763E-2</v>
      </c>
    </row>
    <row r="39" spans="1:6" x14ac:dyDescent="0.25">
      <c r="A39" s="17" t="s">
        <v>72</v>
      </c>
      <c r="B39" s="18" t="s">
        <v>73</v>
      </c>
      <c r="C39" s="19">
        <v>1836158360</v>
      </c>
      <c r="D39" s="20">
        <v>1707387615</v>
      </c>
      <c r="E39" s="11">
        <f t="shared" si="0"/>
        <v>-128770745</v>
      </c>
      <c r="F39" s="12">
        <f t="shared" si="1"/>
        <v>-7.0130522402218079E-2</v>
      </c>
    </row>
    <row r="40" spans="1:6" x14ac:dyDescent="0.25">
      <c r="A40" s="17" t="s">
        <v>74</v>
      </c>
      <c r="B40" s="18" t="s">
        <v>75</v>
      </c>
      <c r="C40" s="19">
        <v>0</v>
      </c>
      <c r="D40" s="20">
        <v>0</v>
      </c>
      <c r="E40" s="11">
        <f t="shared" si="0"/>
        <v>0</v>
      </c>
      <c r="F40" s="12" t="e">
        <f t="shared" si="1"/>
        <v>#DIV/0!</v>
      </c>
    </row>
    <row r="41" spans="1:6" x14ac:dyDescent="0.25">
      <c r="A41" s="17" t="s">
        <v>76</v>
      </c>
      <c r="B41" s="18" t="s">
        <v>77</v>
      </c>
      <c r="C41" s="19">
        <v>77748974</v>
      </c>
      <c r="D41" s="20">
        <v>117812517</v>
      </c>
      <c r="E41" s="11">
        <f t="shared" si="0"/>
        <v>40063543</v>
      </c>
      <c r="F41" s="12">
        <f t="shared" si="1"/>
        <v>0.51529352657438288</v>
      </c>
    </row>
    <row r="42" spans="1:6" x14ac:dyDescent="0.25">
      <c r="A42" s="17" t="s">
        <v>78</v>
      </c>
      <c r="B42" s="18" t="s">
        <v>79</v>
      </c>
      <c r="C42" s="19">
        <v>0</v>
      </c>
      <c r="D42" s="20">
        <v>0</v>
      </c>
      <c r="E42" s="11">
        <f t="shared" si="0"/>
        <v>0</v>
      </c>
      <c r="F42" s="12" t="e">
        <f t="shared" si="1"/>
        <v>#DIV/0!</v>
      </c>
    </row>
    <row r="43" spans="1:6" x14ac:dyDescent="0.25">
      <c r="A43" s="17" t="s">
        <v>80</v>
      </c>
      <c r="B43" s="18" t="s">
        <v>81</v>
      </c>
      <c r="C43" s="19">
        <v>0</v>
      </c>
      <c r="D43" s="20">
        <v>0</v>
      </c>
      <c r="E43" s="11">
        <f t="shared" si="0"/>
        <v>0</v>
      </c>
      <c r="F43" s="12" t="e">
        <f t="shared" si="1"/>
        <v>#DIV/0!</v>
      </c>
    </row>
    <row r="44" spans="1:6" ht="30" x14ac:dyDescent="0.25">
      <c r="A44" s="17" t="s">
        <v>82</v>
      </c>
      <c r="B44" s="18" t="s">
        <v>83</v>
      </c>
      <c r="C44" s="19">
        <v>0</v>
      </c>
      <c r="D44" s="20">
        <v>0</v>
      </c>
      <c r="E44" s="11">
        <f t="shared" si="0"/>
        <v>0</v>
      </c>
      <c r="F44" s="12" t="e">
        <f t="shared" si="1"/>
        <v>#DIV/0!</v>
      </c>
    </row>
    <row r="45" spans="1:6" ht="30" x14ac:dyDescent="0.25">
      <c r="A45" s="17" t="s">
        <v>84</v>
      </c>
      <c r="B45" s="18" t="s">
        <v>85</v>
      </c>
      <c r="C45" s="19">
        <v>146504308</v>
      </c>
      <c r="D45" s="20">
        <v>153384456</v>
      </c>
      <c r="E45" s="11">
        <f t="shared" si="0"/>
        <v>6880148</v>
      </c>
      <c r="F45" s="12">
        <f t="shared" si="1"/>
        <v>4.6962086602941398E-2</v>
      </c>
    </row>
    <row r="46" spans="1:6" ht="30" x14ac:dyDescent="0.25">
      <c r="A46" s="17" t="s">
        <v>86</v>
      </c>
      <c r="B46" s="18" t="s">
        <v>87</v>
      </c>
      <c r="C46" s="19">
        <v>7028284</v>
      </c>
      <c r="D46" s="20">
        <v>5667491</v>
      </c>
      <c r="E46" s="11">
        <f t="shared" si="0"/>
        <v>-1360793</v>
      </c>
      <c r="F46" s="12">
        <f t="shared" si="1"/>
        <v>-0.1936166779828476</v>
      </c>
    </row>
    <row r="47" spans="1:6" ht="30" x14ac:dyDescent="0.25">
      <c r="A47" s="17" t="s">
        <v>88</v>
      </c>
      <c r="B47" s="18" t="s">
        <v>89</v>
      </c>
      <c r="C47" s="19">
        <v>117276492</v>
      </c>
      <c r="D47" s="20">
        <v>127898700</v>
      </c>
      <c r="E47" s="11">
        <f t="shared" si="0"/>
        <v>10622208</v>
      </c>
      <c r="F47" s="12">
        <f t="shared" si="1"/>
        <v>9.0574059803903414E-2</v>
      </c>
    </row>
    <row r="48" spans="1:6" ht="30" x14ac:dyDescent="0.25">
      <c r="A48" s="17" t="s">
        <v>90</v>
      </c>
      <c r="B48" s="18" t="s">
        <v>91</v>
      </c>
      <c r="C48" s="19">
        <v>22199532</v>
      </c>
      <c r="D48" s="20">
        <v>19818265</v>
      </c>
      <c r="E48" s="11">
        <f t="shared" si="0"/>
        <v>-2381267</v>
      </c>
      <c r="F48" s="12">
        <f t="shared" si="1"/>
        <v>-0.10726654057391841</v>
      </c>
    </row>
    <row r="49" spans="1:6" ht="30" x14ac:dyDescent="0.25">
      <c r="A49" s="17" t="s">
        <v>92</v>
      </c>
      <c r="B49" s="18" t="s">
        <v>93</v>
      </c>
      <c r="C49" s="19">
        <v>0</v>
      </c>
      <c r="D49" s="20">
        <v>0</v>
      </c>
      <c r="E49" s="11">
        <f t="shared" si="0"/>
        <v>0</v>
      </c>
      <c r="F49" s="12" t="e">
        <f t="shared" si="1"/>
        <v>#DIV/0!</v>
      </c>
    </row>
    <row r="50" spans="1:6" ht="30" x14ac:dyDescent="0.25">
      <c r="A50" s="17" t="s">
        <v>94</v>
      </c>
      <c r="B50" s="18" t="s">
        <v>95</v>
      </c>
      <c r="C50" s="19">
        <v>0</v>
      </c>
      <c r="D50" s="20">
        <v>0</v>
      </c>
      <c r="E50" s="11">
        <f t="shared" si="0"/>
        <v>0</v>
      </c>
      <c r="F50" s="12" t="e">
        <f t="shared" si="1"/>
        <v>#DIV/0!</v>
      </c>
    </row>
    <row r="51" spans="1:6" ht="30" x14ac:dyDescent="0.25">
      <c r="A51" s="17" t="s">
        <v>96</v>
      </c>
      <c r="B51" s="18" t="s">
        <v>97</v>
      </c>
      <c r="C51" s="19">
        <v>0</v>
      </c>
      <c r="D51" s="20">
        <v>0</v>
      </c>
      <c r="E51" s="11">
        <f t="shared" si="0"/>
        <v>0</v>
      </c>
      <c r="F51" s="12" t="e">
        <f t="shared" si="1"/>
        <v>#DIV/0!</v>
      </c>
    </row>
    <row r="52" spans="1:6" ht="45" x14ac:dyDescent="0.25">
      <c r="A52" s="17" t="s">
        <v>98</v>
      </c>
      <c r="B52" s="18" t="s">
        <v>99</v>
      </c>
      <c r="C52" s="19">
        <v>0</v>
      </c>
      <c r="D52" s="20">
        <v>0</v>
      </c>
      <c r="E52" s="11">
        <f t="shared" si="0"/>
        <v>0</v>
      </c>
      <c r="F52" s="12" t="e">
        <f t="shared" si="1"/>
        <v>#DIV/0!</v>
      </c>
    </row>
    <row r="53" spans="1:6" ht="45" x14ac:dyDescent="0.25">
      <c r="A53" s="17" t="s">
        <v>100</v>
      </c>
      <c r="B53" s="18" t="s">
        <v>101</v>
      </c>
      <c r="C53" s="19">
        <v>913258341</v>
      </c>
      <c r="D53" s="20">
        <v>1391945992</v>
      </c>
      <c r="E53" s="11">
        <f t="shared" si="0"/>
        <v>478687651</v>
      </c>
      <c r="F53" s="12">
        <f t="shared" si="1"/>
        <v>0.52415360419905543</v>
      </c>
    </row>
    <row r="54" spans="1:6" x14ac:dyDescent="0.25">
      <c r="A54" s="17" t="s">
        <v>102</v>
      </c>
      <c r="B54" s="18" t="s">
        <v>103</v>
      </c>
      <c r="C54" s="19">
        <v>6202280</v>
      </c>
      <c r="D54" s="20">
        <v>5835677</v>
      </c>
      <c r="E54" s="11">
        <f t="shared" si="0"/>
        <v>-366603</v>
      </c>
      <c r="F54" s="12">
        <f t="shared" si="1"/>
        <v>-5.9107779719715973E-2</v>
      </c>
    </row>
    <row r="55" spans="1:6" x14ac:dyDescent="0.25">
      <c r="A55" s="17" t="s">
        <v>104</v>
      </c>
      <c r="B55" s="18" t="s">
        <v>105</v>
      </c>
      <c r="C55" s="19">
        <v>6186983</v>
      </c>
      <c r="D55" s="20">
        <v>5819841</v>
      </c>
      <c r="E55" s="11">
        <f t="shared" si="0"/>
        <v>-367142</v>
      </c>
      <c r="F55" s="12">
        <f t="shared" si="1"/>
        <v>-5.9341039081568514E-2</v>
      </c>
    </row>
    <row r="56" spans="1:6" x14ac:dyDescent="0.25">
      <c r="A56" s="17" t="s">
        <v>106</v>
      </c>
      <c r="B56" s="18" t="s">
        <v>107</v>
      </c>
      <c r="C56" s="19">
        <v>15297</v>
      </c>
      <c r="D56" s="20">
        <v>15836</v>
      </c>
      <c r="E56" s="11">
        <f t="shared" si="0"/>
        <v>539</v>
      </c>
      <c r="F56" s="12">
        <f t="shared" si="1"/>
        <v>3.5235667124272736E-2</v>
      </c>
    </row>
    <row r="57" spans="1:6" x14ac:dyDescent="0.25">
      <c r="A57" s="17" t="s">
        <v>108</v>
      </c>
      <c r="B57" s="18" t="s">
        <v>109</v>
      </c>
      <c r="C57" s="19">
        <v>346249635</v>
      </c>
      <c r="D57" s="20">
        <v>389987167</v>
      </c>
      <c r="E57" s="11">
        <f t="shared" si="0"/>
        <v>43737532</v>
      </c>
      <c r="F57" s="12">
        <f t="shared" si="1"/>
        <v>0.12631791510769391</v>
      </c>
    </row>
    <row r="58" spans="1:6" ht="30" x14ac:dyDescent="0.25">
      <c r="A58" s="17" t="s">
        <v>110</v>
      </c>
      <c r="B58" s="18" t="s">
        <v>111</v>
      </c>
      <c r="C58" s="19">
        <v>157591724</v>
      </c>
      <c r="D58" s="20">
        <v>151514566</v>
      </c>
      <c r="E58" s="11">
        <f t="shared" si="0"/>
        <v>-6077158</v>
      </c>
      <c r="F58" s="12">
        <f t="shared" si="1"/>
        <v>-3.8562672237788323E-2</v>
      </c>
    </row>
    <row r="59" spans="1:6" x14ac:dyDescent="0.25">
      <c r="A59" s="17" t="s">
        <v>112</v>
      </c>
      <c r="B59" s="18" t="s">
        <v>113</v>
      </c>
      <c r="C59" s="19">
        <v>157591724</v>
      </c>
      <c r="D59" s="20">
        <v>151514566</v>
      </c>
      <c r="E59" s="11">
        <f t="shared" si="0"/>
        <v>-6077158</v>
      </c>
      <c r="F59" s="12">
        <f t="shared" si="1"/>
        <v>-3.8562672237788323E-2</v>
      </c>
    </row>
    <row r="60" spans="1:6" x14ac:dyDescent="0.25">
      <c r="A60" s="17" t="s">
        <v>114</v>
      </c>
      <c r="B60" s="18" t="s">
        <v>115</v>
      </c>
      <c r="C60" s="19">
        <v>0</v>
      </c>
      <c r="D60" s="20">
        <v>0</v>
      </c>
      <c r="E60" s="11">
        <f t="shared" si="0"/>
        <v>0</v>
      </c>
      <c r="F60" s="12" t="e">
        <f t="shared" si="1"/>
        <v>#DIV/0!</v>
      </c>
    </row>
    <row r="61" spans="1:6" ht="30" x14ac:dyDescent="0.25">
      <c r="A61" s="17" t="s">
        <v>116</v>
      </c>
      <c r="B61" s="18" t="s">
        <v>117</v>
      </c>
      <c r="C61" s="19">
        <v>0</v>
      </c>
      <c r="D61" s="20">
        <v>0</v>
      </c>
      <c r="E61" s="11">
        <f t="shared" si="0"/>
        <v>0</v>
      </c>
      <c r="F61" s="12" t="e">
        <f t="shared" si="1"/>
        <v>#DIV/0!</v>
      </c>
    </row>
    <row r="62" spans="1:6" ht="30" x14ac:dyDescent="0.25">
      <c r="A62" s="17" t="s">
        <v>118</v>
      </c>
      <c r="B62" s="18" t="s">
        <v>119</v>
      </c>
      <c r="C62" s="19">
        <v>10341261</v>
      </c>
      <c r="D62" s="20">
        <v>13444798</v>
      </c>
      <c r="E62" s="11">
        <f t="shared" si="0"/>
        <v>3103537</v>
      </c>
      <c r="F62" s="12">
        <f t="shared" si="1"/>
        <v>0.30011204629686844</v>
      </c>
    </row>
    <row r="63" spans="1:6" ht="30" x14ac:dyDescent="0.25">
      <c r="A63" s="17" t="s">
        <v>120</v>
      </c>
      <c r="B63" s="18" t="s">
        <v>121</v>
      </c>
      <c r="C63" s="19">
        <v>0</v>
      </c>
      <c r="D63" s="20">
        <v>3701238</v>
      </c>
      <c r="E63" s="11">
        <f t="shared" si="0"/>
        <v>3701238</v>
      </c>
      <c r="F63" s="12" t="e">
        <f t="shared" si="1"/>
        <v>#DIV/0!</v>
      </c>
    </row>
    <row r="64" spans="1:6" ht="30" x14ac:dyDescent="0.25">
      <c r="A64" s="17" t="s">
        <v>122</v>
      </c>
      <c r="B64" s="18" t="s">
        <v>123</v>
      </c>
      <c r="C64" s="19">
        <v>10341261</v>
      </c>
      <c r="D64" s="20">
        <v>9743560</v>
      </c>
      <c r="E64" s="11">
        <f t="shared" si="0"/>
        <v>-597701</v>
      </c>
      <c r="F64" s="12">
        <f t="shared" si="1"/>
        <v>-5.7797690242998412E-2</v>
      </c>
    </row>
    <row r="65" spans="1:6" ht="30" x14ac:dyDescent="0.25">
      <c r="A65" s="17" t="s">
        <v>124</v>
      </c>
      <c r="B65" s="18" t="s">
        <v>125</v>
      </c>
      <c r="C65" s="19">
        <v>0</v>
      </c>
      <c r="D65" s="20">
        <v>0</v>
      </c>
      <c r="E65" s="11">
        <f t="shared" si="0"/>
        <v>0</v>
      </c>
      <c r="F65" s="12" t="e">
        <f t="shared" si="1"/>
        <v>#DIV/0!</v>
      </c>
    </row>
    <row r="66" spans="1:6" x14ac:dyDescent="0.25">
      <c r="A66" s="17" t="s">
        <v>126</v>
      </c>
      <c r="B66" s="18" t="s">
        <v>127</v>
      </c>
      <c r="C66" s="19">
        <v>178316650</v>
      </c>
      <c r="D66" s="20">
        <v>225027803</v>
      </c>
      <c r="E66" s="11">
        <f t="shared" si="0"/>
        <v>46711153</v>
      </c>
      <c r="F66" s="12">
        <f t="shared" si="1"/>
        <v>0.26195620543566739</v>
      </c>
    </row>
    <row r="67" spans="1:6" ht="30" x14ac:dyDescent="0.25">
      <c r="A67" s="17" t="s">
        <v>128</v>
      </c>
      <c r="B67" s="18" t="s">
        <v>129</v>
      </c>
      <c r="C67" s="19">
        <v>18718654</v>
      </c>
      <c r="D67" s="20">
        <v>31257781</v>
      </c>
      <c r="E67" s="11">
        <f t="shared" si="0"/>
        <v>12539127</v>
      </c>
      <c r="F67" s="12">
        <f t="shared" si="1"/>
        <v>0.66987332529358146</v>
      </c>
    </row>
    <row r="68" spans="1:6" x14ac:dyDescent="0.25">
      <c r="A68" s="17" t="s">
        <v>130</v>
      </c>
      <c r="B68" s="18" t="s">
        <v>131</v>
      </c>
      <c r="C68" s="19">
        <v>156649388</v>
      </c>
      <c r="D68" s="20">
        <v>183102318</v>
      </c>
      <c r="E68" s="11">
        <f t="shared" si="0"/>
        <v>26452930</v>
      </c>
      <c r="F68" s="12">
        <f t="shared" si="1"/>
        <v>0.16886711360787443</v>
      </c>
    </row>
    <row r="69" spans="1:6" x14ac:dyDescent="0.25">
      <c r="A69" s="17" t="s">
        <v>132</v>
      </c>
      <c r="B69" s="18" t="s">
        <v>133</v>
      </c>
      <c r="C69" s="19">
        <v>2948608</v>
      </c>
      <c r="D69" s="20">
        <v>10667704</v>
      </c>
      <c r="E69" s="11">
        <f t="shared" ref="E69:E132" si="2">D69-C69</f>
        <v>7719096</v>
      </c>
      <c r="F69" s="12">
        <f t="shared" ref="F69:F132" si="3">E69/C69</f>
        <v>2.617877995311686</v>
      </c>
    </row>
    <row r="70" spans="1:6" ht="30" x14ac:dyDescent="0.25">
      <c r="A70" s="17" t="s">
        <v>134</v>
      </c>
      <c r="B70" s="18" t="s">
        <v>135</v>
      </c>
      <c r="C70" s="19">
        <v>0</v>
      </c>
      <c r="D70" s="20">
        <v>0</v>
      </c>
      <c r="E70" s="11">
        <f t="shared" si="2"/>
        <v>0</v>
      </c>
      <c r="F70" s="12" t="e">
        <f t="shared" si="3"/>
        <v>#DIV/0!</v>
      </c>
    </row>
    <row r="71" spans="1:6" x14ac:dyDescent="0.25">
      <c r="A71" s="17" t="s">
        <v>136</v>
      </c>
      <c r="B71" s="18" t="s">
        <v>137</v>
      </c>
      <c r="C71" s="19">
        <v>198938772</v>
      </c>
      <c r="D71" s="20">
        <v>183435296</v>
      </c>
      <c r="E71" s="11">
        <f t="shared" si="2"/>
        <v>-15503476</v>
      </c>
      <c r="F71" s="12">
        <f t="shared" si="3"/>
        <v>-7.7930892224467932E-2</v>
      </c>
    </row>
    <row r="72" spans="1:6" ht="45" x14ac:dyDescent="0.25">
      <c r="A72" s="17" t="s">
        <v>138</v>
      </c>
      <c r="B72" s="18" t="s">
        <v>139</v>
      </c>
      <c r="C72" s="19">
        <v>18571405</v>
      </c>
      <c r="D72" s="20">
        <v>31827138</v>
      </c>
      <c r="E72" s="11">
        <f t="shared" si="2"/>
        <v>13255733</v>
      </c>
      <c r="F72" s="12">
        <f t="shared" si="3"/>
        <v>0.71377114440183709</v>
      </c>
    </row>
    <row r="73" spans="1:6" x14ac:dyDescent="0.25">
      <c r="A73" s="17" t="s">
        <v>140</v>
      </c>
      <c r="B73" s="18" t="s">
        <v>141</v>
      </c>
      <c r="C73" s="19">
        <v>16762150</v>
      </c>
      <c r="D73" s="20">
        <v>30471141</v>
      </c>
      <c r="E73" s="11">
        <f t="shared" si="2"/>
        <v>13708991</v>
      </c>
      <c r="F73" s="12">
        <f t="shared" si="3"/>
        <v>0.81785397457963327</v>
      </c>
    </row>
    <row r="74" spans="1:6" x14ac:dyDescent="0.25">
      <c r="A74" s="17" t="s">
        <v>142</v>
      </c>
      <c r="B74" s="18" t="s">
        <v>143</v>
      </c>
      <c r="C74" s="19">
        <v>1809255</v>
      </c>
      <c r="D74" s="20">
        <v>1355997</v>
      </c>
      <c r="E74" s="11">
        <f t="shared" si="2"/>
        <v>-453258</v>
      </c>
      <c r="F74" s="12">
        <f t="shared" si="3"/>
        <v>-0.25052189989802431</v>
      </c>
    </row>
    <row r="75" spans="1:6" ht="30" x14ac:dyDescent="0.25">
      <c r="A75" s="17" t="s">
        <v>144</v>
      </c>
      <c r="B75" s="18" t="s">
        <v>145</v>
      </c>
      <c r="C75" s="19">
        <v>180367367</v>
      </c>
      <c r="D75" s="20">
        <v>151608158</v>
      </c>
      <c r="E75" s="11">
        <f t="shared" si="2"/>
        <v>-28759209</v>
      </c>
      <c r="F75" s="12">
        <f t="shared" si="3"/>
        <v>-0.15944796155947655</v>
      </c>
    </row>
    <row r="76" spans="1:6" x14ac:dyDescent="0.25">
      <c r="A76" s="17" t="s">
        <v>146</v>
      </c>
      <c r="B76" s="18" t="s">
        <v>147</v>
      </c>
      <c r="C76" s="19">
        <v>131594407</v>
      </c>
      <c r="D76" s="20">
        <v>124715438</v>
      </c>
      <c r="E76" s="11">
        <f t="shared" si="2"/>
        <v>-6878969</v>
      </c>
      <c r="F76" s="12">
        <f t="shared" si="3"/>
        <v>-5.2274022557812813E-2</v>
      </c>
    </row>
    <row r="77" spans="1:6" x14ac:dyDescent="0.25">
      <c r="A77" s="17" t="s">
        <v>148</v>
      </c>
      <c r="B77" s="18" t="s">
        <v>149</v>
      </c>
      <c r="C77" s="19">
        <v>23831</v>
      </c>
      <c r="D77" s="20">
        <v>37080</v>
      </c>
      <c r="E77" s="11">
        <f t="shared" si="2"/>
        <v>13249</v>
      </c>
      <c r="F77" s="12">
        <f t="shared" si="3"/>
        <v>0.55595652721245437</v>
      </c>
    </row>
    <row r="78" spans="1:6" ht="30" x14ac:dyDescent="0.25">
      <c r="A78" s="17" t="s">
        <v>150</v>
      </c>
      <c r="B78" s="18" t="s">
        <v>151</v>
      </c>
      <c r="C78" s="19">
        <v>48240188</v>
      </c>
      <c r="D78" s="20">
        <v>26515893</v>
      </c>
      <c r="E78" s="11">
        <f t="shared" si="2"/>
        <v>-21724295</v>
      </c>
      <c r="F78" s="12">
        <f t="shared" si="3"/>
        <v>-0.45033603517465565</v>
      </c>
    </row>
    <row r="79" spans="1:6" x14ac:dyDescent="0.25">
      <c r="A79" s="17" t="s">
        <v>152</v>
      </c>
      <c r="B79" s="18" t="s">
        <v>153</v>
      </c>
      <c r="C79" s="19">
        <v>508941</v>
      </c>
      <c r="D79" s="20">
        <v>339747</v>
      </c>
      <c r="E79" s="11">
        <f t="shared" si="2"/>
        <v>-169194</v>
      </c>
      <c r="F79" s="12">
        <f t="shared" si="3"/>
        <v>-0.33244324980695206</v>
      </c>
    </row>
    <row r="80" spans="1:6" x14ac:dyDescent="0.25">
      <c r="A80" s="17" t="s">
        <v>154</v>
      </c>
      <c r="B80" s="18" t="s">
        <v>155</v>
      </c>
      <c r="C80" s="19">
        <v>0</v>
      </c>
      <c r="D80" s="20">
        <v>0</v>
      </c>
      <c r="E80" s="11">
        <f t="shared" si="2"/>
        <v>0</v>
      </c>
      <c r="F80" s="12" t="e">
        <f t="shared" si="3"/>
        <v>#DIV/0!</v>
      </c>
    </row>
    <row r="81" spans="1:6" ht="30" x14ac:dyDescent="0.25">
      <c r="A81" s="17" t="s">
        <v>156</v>
      </c>
      <c r="B81" s="18" t="s">
        <v>157</v>
      </c>
      <c r="C81" s="19">
        <v>39087697</v>
      </c>
      <c r="D81" s="20">
        <v>86357955</v>
      </c>
      <c r="E81" s="11">
        <f t="shared" si="2"/>
        <v>47270258</v>
      </c>
      <c r="F81" s="12">
        <f t="shared" si="3"/>
        <v>1.2093385292052381</v>
      </c>
    </row>
    <row r="82" spans="1:6" ht="30" x14ac:dyDescent="0.25">
      <c r="A82" s="17" t="s">
        <v>158</v>
      </c>
      <c r="B82" s="18" t="s">
        <v>159</v>
      </c>
      <c r="C82" s="19">
        <v>20507449</v>
      </c>
      <c r="D82" s="20">
        <v>26486876</v>
      </c>
      <c r="E82" s="11">
        <f t="shared" si="2"/>
        <v>5979427</v>
      </c>
      <c r="F82" s="12">
        <f t="shared" si="3"/>
        <v>0.29157341802971204</v>
      </c>
    </row>
    <row r="83" spans="1:6" x14ac:dyDescent="0.25">
      <c r="A83" s="17" t="s">
        <v>160</v>
      </c>
      <c r="B83" s="18" t="s">
        <v>161</v>
      </c>
      <c r="C83" s="19">
        <v>4540943</v>
      </c>
      <c r="D83" s="20">
        <v>29414446</v>
      </c>
      <c r="E83" s="11">
        <f t="shared" si="2"/>
        <v>24873503</v>
      </c>
      <c r="F83" s="12">
        <f t="shared" si="3"/>
        <v>5.4776074044532157</v>
      </c>
    </row>
    <row r="84" spans="1:6" x14ac:dyDescent="0.25">
      <c r="A84" s="17" t="s">
        <v>162</v>
      </c>
      <c r="B84" s="18" t="s">
        <v>163</v>
      </c>
      <c r="C84" s="19">
        <v>14039305</v>
      </c>
      <c r="D84" s="20">
        <v>30456633</v>
      </c>
      <c r="E84" s="11">
        <f t="shared" si="2"/>
        <v>16417328</v>
      </c>
      <c r="F84" s="12">
        <f t="shared" si="3"/>
        <v>1.1693832422616361</v>
      </c>
    </row>
    <row r="85" spans="1:6" ht="30" x14ac:dyDescent="0.25">
      <c r="A85" s="17" t="s">
        <v>164</v>
      </c>
      <c r="B85" s="18" t="s">
        <v>165</v>
      </c>
      <c r="C85" s="19">
        <v>0</v>
      </c>
      <c r="D85" s="20">
        <v>0</v>
      </c>
      <c r="E85" s="11">
        <f t="shared" si="2"/>
        <v>0</v>
      </c>
      <c r="F85" s="12" t="e">
        <f t="shared" si="3"/>
        <v>#DIV/0!</v>
      </c>
    </row>
    <row r="86" spans="1:6" x14ac:dyDescent="0.25">
      <c r="A86" s="17" t="s">
        <v>166</v>
      </c>
      <c r="B86" s="18" t="s">
        <v>167</v>
      </c>
      <c r="C86" s="19">
        <v>11555423050</v>
      </c>
      <c r="D86" s="20">
        <v>13085821580</v>
      </c>
      <c r="E86" s="11">
        <f t="shared" si="2"/>
        <v>1530398530</v>
      </c>
      <c r="F86" s="12">
        <f t="shared" si="3"/>
        <v>0.13243985299179506</v>
      </c>
    </row>
    <row r="87" spans="1:6" x14ac:dyDescent="0.25">
      <c r="A87" s="17" t="s">
        <v>168</v>
      </c>
      <c r="B87" s="18" t="s">
        <v>169</v>
      </c>
      <c r="C87" s="19">
        <v>4220223</v>
      </c>
      <c r="D87" s="20">
        <v>1691487</v>
      </c>
      <c r="E87" s="11">
        <f t="shared" si="2"/>
        <v>-2528736</v>
      </c>
      <c r="F87" s="12">
        <f t="shared" si="3"/>
        <v>-0.59919487666883953</v>
      </c>
    </row>
    <row r="88" spans="1:6" x14ac:dyDescent="0.25">
      <c r="A88" s="17" t="s">
        <v>170</v>
      </c>
      <c r="B88" s="18" t="s">
        <v>171</v>
      </c>
      <c r="C88" s="19">
        <v>2184993063</v>
      </c>
      <c r="D88" s="20">
        <v>2629063997</v>
      </c>
      <c r="E88" s="11">
        <f t="shared" si="2"/>
        <v>444070934</v>
      </c>
      <c r="F88" s="12">
        <f t="shared" si="3"/>
        <v>0.20323677064232401</v>
      </c>
    </row>
    <row r="89" spans="1:6" x14ac:dyDescent="0.25">
      <c r="A89" s="17" t="s">
        <v>172</v>
      </c>
      <c r="B89" s="18" t="s">
        <v>173</v>
      </c>
      <c r="C89" s="19">
        <v>1371749939</v>
      </c>
      <c r="D89" s="20">
        <v>1617729939</v>
      </c>
      <c r="E89" s="11">
        <f t="shared" si="2"/>
        <v>245980000</v>
      </c>
      <c r="F89" s="12">
        <f t="shared" si="3"/>
        <v>0.17931839689332765</v>
      </c>
    </row>
    <row r="90" spans="1:6" x14ac:dyDescent="0.25">
      <c r="A90" s="17" t="s">
        <v>174</v>
      </c>
      <c r="B90" s="18" t="s">
        <v>175</v>
      </c>
      <c r="C90" s="19">
        <v>1371749939</v>
      </c>
      <c r="D90" s="20">
        <v>1617729939</v>
      </c>
      <c r="E90" s="11">
        <f t="shared" si="2"/>
        <v>245980000</v>
      </c>
      <c r="F90" s="12">
        <f t="shared" si="3"/>
        <v>0.17931839689332765</v>
      </c>
    </row>
    <row r="91" spans="1:6" x14ac:dyDescent="0.25">
      <c r="A91" s="17" t="s">
        <v>176</v>
      </c>
      <c r="B91" s="18" t="s">
        <v>177</v>
      </c>
      <c r="C91" s="19">
        <v>0</v>
      </c>
      <c r="D91" s="20">
        <v>0</v>
      </c>
      <c r="E91" s="11">
        <f t="shared" si="2"/>
        <v>0</v>
      </c>
      <c r="F91" s="12" t="e">
        <f t="shared" si="3"/>
        <v>#DIV/0!</v>
      </c>
    </row>
    <row r="92" spans="1:6" x14ac:dyDescent="0.25">
      <c r="A92" s="17" t="s">
        <v>178</v>
      </c>
      <c r="B92" s="18" t="s">
        <v>179</v>
      </c>
      <c r="C92" s="19">
        <v>0</v>
      </c>
      <c r="D92" s="20">
        <v>0</v>
      </c>
      <c r="E92" s="11">
        <f t="shared" si="2"/>
        <v>0</v>
      </c>
      <c r="F92" s="12" t="e">
        <f t="shared" si="3"/>
        <v>#DIV/0!</v>
      </c>
    </row>
    <row r="93" spans="1:6" x14ac:dyDescent="0.25">
      <c r="A93" s="17" t="s">
        <v>180</v>
      </c>
      <c r="B93" s="18" t="s">
        <v>181</v>
      </c>
      <c r="C93" s="19">
        <v>0</v>
      </c>
      <c r="D93" s="20">
        <v>0</v>
      </c>
      <c r="E93" s="11">
        <f t="shared" si="2"/>
        <v>0</v>
      </c>
      <c r="F93" s="12" t="e">
        <f t="shared" si="3"/>
        <v>#DIV/0!</v>
      </c>
    </row>
    <row r="94" spans="1:6" x14ac:dyDescent="0.25">
      <c r="A94" s="17" t="s">
        <v>182</v>
      </c>
      <c r="B94" s="18" t="s">
        <v>183</v>
      </c>
      <c r="C94" s="19">
        <v>-51994825</v>
      </c>
      <c r="D94" s="20">
        <v>-34319453</v>
      </c>
      <c r="E94" s="11">
        <f t="shared" si="2"/>
        <v>17675372</v>
      </c>
      <c r="F94" s="12">
        <f t="shared" si="3"/>
        <v>-0.33994483104808987</v>
      </c>
    </row>
    <row r="95" spans="1:6" x14ac:dyDescent="0.25">
      <c r="A95" s="17" t="s">
        <v>184</v>
      </c>
      <c r="B95" s="18" t="s">
        <v>185</v>
      </c>
      <c r="C95" s="19">
        <v>0</v>
      </c>
      <c r="D95" s="20">
        <v>0</v>
      </c>
      <c r="E95" s="11">
        <f t="shared" si="2"/>
        <v>0</v>
      </c>
      <c r="F95" s="12" t="e">
        <f t="shared" si="3"/>
        <v>#DIV/0!</v>
      </c>
    </row>
    <row r="96" spans="1:6" x14ac:dyDescent="0.25">
      <c r="A96" s="17" t="s">
        <v>186</v>
      </c>
      <c r="B96" s="18" t="s">
        <v>187</v>
      </c>
      <c r="C96" s="19">
        <v>-51994825</v>
      </c>
      <c r="D96" s="20">
        <v>-34319453</v>
      </c>
      <c r="E96" s="11">
        <f t="shared" si="2"/>
        <v>17675372</v>
      </c>
      <c r="F96" s="12">
        <f t="shared" si="3"/>
        <v>-0.33994483104808987</v>
      </c>
    </row>
    <row r="97" spans="1:6" x14ac:dyDescent="0.25">
      <c r="A97" s="17" t="s">
        <v>188</v>
      </c>
      <c r="B97" s="18" t="s">
        <v>189</v>
      </c>
      <c r="C97" s="19">
        <v>0</v>
      </c>
      <c r="D97" s="20">
        <v>0</v>
      </c>
      <c r="E97" s="11">
        <f t="shared" si="2"/>
        <v>0</v>
      </c>
      <c r="F97" s="12" t="e">
        <f t="shared" si="3"/>
        <v>#DIV/0!</v>
      </c>
    </row>
    <row r="98" spans="1:6" x14ac:dyDescent="0.25">
      <c r="A98" s="17" t="s">
        <v>190</v>
      </c>
      <c r="B98" s="18" t="s">
        <v>191</v>
      </c>
      <c r="C98" s="19">
        <v>335325079</v>
      </c>
      <c r="D98" s="20">
        <v>400444097</v>
      </c>
      <c r="E98" s="11">
        <f t="shared" si="2"/>
        <v>65119018</v>
      </c>
      <c r="F98" s="12">
        <f t="shared" si="3"/>
        <v>0.19419668279568197</v>
      </c>
    </row>
    <row r="99" spans="1:6" x14ac:dyDescent="0.25">
      <c r="A99" s="17" t="s">
        <v>192</v>
      </c>
      <c r="B99" s="18" t="s">
        <v>193</v>
      </c>
      <c r="C99" s="19">
        <v>345091049</v>
      </c>
      <c r="D99" s="20">
        <v>410210067</v>
      </c>
      <c r="E99" s="11">
        <f t="shared" si="2"/>
        <v>65119018</v>
      </c>
      <c r="F99" s="12">
        <f t="shared" si="3"/>
        <v>0.18870097670948283</v>
      </c>
    </row>
    <row r="100" spans="1:6" x14ac:dyDescent="0.25">
      <c r="A100" s="17" t="s">
        <v>194</v>
      </c>
      <c r="B100" s="18" t="s">
        <v>195</v>
      </c>
      <c r="C100" s="19">
        <v>0</v>
      </c>
      <c r="D100" s="20">
        <v>0</v>
      </c>
      <c r="E100" s="11">
        <f t="shared" si="2"/>
        <v>0</v>
      </c>
      <c r="F100" s="12" t="e">
        <f t="shared" si="3"/>
        <v>#DIV/0!</v>
      </c>
    </row>
    <row r="101" spans="1:6" x14ac:dyDescent="0.25">
      <c r="A101" s="17" t="s">
        <v>196</v>
      </c>
      <c r="B101" s="18" t="s">
        <v>197</v>
      </c>
      <c r="C101" s="19">
        <v>0</v>
      </c>
      <c r="D101" s="20">
        <v>0</v>
      </c>
      <c r="E101" s="11">
        <f t="shared" si="2"/>
        <v>0</v>
      </c>
      <c r="F101" s="12" t="e">
        <f t="shared" si="3"/>
        <v>#DIV/0!</v>
      </c>
    </row>
    <row r="102" spans="1:6" x14ac:dyDescent="0.25">
      <c r="A102" s="17" t="s">
        <v>198</v>
      </c>
      <c r="B102" s="18" t="s">
        <v>199</v>
      </c>
      <c r="C102" s="19">
        <v>9765970</v>
      </c>
      <c r="D102" s="20">
        <v>9765970</v>
      </c>
      <c r="E102" s="11">
        <f t="shared" si="2"/>
        <v>0</v>
      </c>
      <c r="F102" s="12">
        <f t="shared" si="3"/>
        <v>0</v>
      </c>
    </row>
    <row r="103" spans="1:6" x14ac:dyDescent="0.25">
      <c r="A103" s="17" t="s">
        <v>200</v>
      </c>
      <c r="B103" s="18" t="s">
        <v>201</v>
      </c>
      <c r="C103" s="19">
        <v>0</v>
      </c>
      <c r="D103" s="20">
        <v>0</v>
      </c>
      <c r="E103" s="11">
        <f t="shared" si="2"/>
        <v>0</v>
      </c>
      <c r="F103" s="12" t="e">
        <f t="shared" si="3"/>
        <v>#DIV/0!</v>
      </c>
    </row>
    <row r="104" spans="1:6" x14ac:dyDescent="0.25">
      <c r="A104" s="17" t="s">
        <v>202</v>
      </c>
      <c r="B104" s="18" t="s">
        <v>203</v>
      </c>
      <c r="C104" s="19">
        <v>471202907</v>
      </c>
      <c r="D104" s="20">
        <v>526212626</v>
      </c>
      <c r="E104" s="11">
        <f t="shared" si="2"/>
        <v>55009719</v>
      </c>
      <c r="F104" s="12">
        <f t="shared" si="3"/>
        <v>0.11674316559341601</v>
      </c>
    </row>
    <row r="105" spans="1:6" x14ac:dyDescent="0.25">
      <c r="A105" s="17" t="s">
        <v>204</v>
      </c>
      <c r="B105" s="18" t="s">
        <v>205</v>
      </c>
      <c r="C105" s="19">
        <v>165195849</v>
      </c>
      <c r="D105" s="20">
        <v>136610234</v>
      </c>
      <c r="E105" s="11">
        <f t="shared" si="2"/>
        <v>-28585615</v>
      </c>
      <c r="F105" s="12">
        <f t="shared" si="3"/>
        <v>-0.17304075842728953</v>
      </c>
    </row>
    <row r="106" spans="1:6" x14ac:dyDescent="0.25">
      <c r="A106" s="17" t="s">
        <v>206</v>
      </c>
      <c r="B106" s="18" t="s">
        <v>207</v>
      </c>
      <c r="C106" s="19">
        <v>223905812</v>
      </c>
      <c r="D106" s="20">
        <v>260576941</v>
      </c>
      <c r="E106" s="11">
        <f t="shared" si="2"/>
        <v>36671129</v>
      </c>
      <c r="F106" s="12">
        <f t="shared" si="3"/>
        <v>0.16377926357713304</v>
      </c>
    </row>
    <row r="107" spans="1:6" x14ac:dyDescent="0.25">
      <c r="A107" s="17" t="s">
        <v>208</v>
      </c>
      <c r="B107" s="18" t="s">
        <v>209</v>
      </c>
      <c r="C107" s="19">
        <v>0</v>
      </c>
      <c r="D107" s="20">
        <v>4969919</v>
      </c>
      <c r="E107" s="11">
        <f t="shared" si="2"/>
        <v>4969919</v>
      </c>
      <c r="F107" s="12" t="e">
        <f t="shared" si="3"/>
        <v>#DIV/0!</v>
      </c>
    </row>
    <row r="108" spans="1:6" x14ac:dyDescent="0.25">
      <c r="A108" s="17" t="s">
        <v>210</v>
      </c>
      <c r="B108" s="18" t="s">
        <v>211</v>
      </c>
      <c r="C108" s="19">
        <v>0</v>
      </c>
      <c r="D108" s="20">
        <v>0</v>
      </c>
      <c r="E108" s="11">
        <f t="shared" si="2"/>
        <v>0</v>
      </c>
      <c r="F108" s="12" t="e">
        <f t="shared" si="3"/>
        <v>#DIV/0!</v>
      </c>
    </row>
    <row r="109" spans="1:6" x14ac:dyDescent="0.25">
      <c r="A109" s="17" t="s">
        <v>212</v>
      </c>
      <c r="B109" s="18" t="s">
        <v>213</v>
      </c>
      <c r="C109" s="19">
        <v>8059090608</v>
      </c>
      <c r="D109" s="20">
        <v>8593807984</v>
      </c>
      <c r="E109" s="11">
        <f t="shared" si="2"/>
        <v>534717376</v>
      </c>
      <c r="F109" s="12">
        <f t="shared" si="3"/>
        <v>6.6349592281442188E-2</v>
      </c>
    </row>
    <row r="110" spans="1:6" x14ac:dyDescent="0.25">
      <c r="A110" s="17" t="s">
        <v>214</v>
      </c>
      <c r="B110" s="18" t="s">
        <v>215</v>
      </c>
      <c r="C110" s="19">
        <v>45839476</v>
      </c>
      <c r="D110" s="20">
        <v>46679858</v>
      </c>
      <c r="E110" s="11">
        <f t="shared" si="2"/>
        <v>840382</v>
      </c>
      <c r="F110" s="12">
        <f t="shared" si="3"/>
        <v>1.8333150230600368E-2</v>
      </c>
    </row>
    <row r="111" spans="1:6" x14ac:dyDescent="0.25">
      <c r="A111" s="17" t="s">
        <v>216</v>
      </c>
      <c r="B111" s="18" t="s">
        <v>217</v>
      </c>
      <c r="C111" s="19">
        <v>7898648060</v>
      </c>
      <c r="D111" s="20">
        <v>8418397500</v>
      </c>
      <c r="E111" s="11">
        <f t="shared" si="2"/>
        <v>519749440</v>
      </c>
      <c r="F111" s="12">
        <f t="shared" si="3"/>
        <v>6.5802329215311303E-2</v>
      </c>
    </row>
    <row r="112" spans="1:6" x14ac:dyDescent="0.25">
      <c r="A112" s="17" t="s">
        <v>218</v>
      </c>
      <c r="B112" s="18" t="s">
        <v>219</v>
      </c>
      <c r="C112" s="19">
        <v>107350125</v>
      </c>
      <c r="D112" s="20">
        <v>126035148</v>
      </c>
      <c r="E112" s="11">
        <f t="shared" si="2"/>
        <v>18685023</v>
      </c>
      <c r="F112" s="12">
        <f t="shared" si="3"/>
        <v>0.17405683505259076</v>
      </c>
    </row>
    <row r="113" spans="1:6" x14ac:dyDescent="0.25">
      <c r="A113" s="17" t="s">
        <v>220</v>
      </c>
      <c r="B113" s="18" t="s">
        <v>221</v>
      </c>
      <c r="C113" s="19">
        <v>0</v>
      </c>
      <c r="D113" s="20">
        <v>0</v>
      </c>
      <c r="E113" s="11">
        <f t="shared" si="2"/>
        <v>0</v>
      </c>
      <c r="F113" s="12" t="e">
        <f t="shared" si="3"/>
        <v>#DIV/0!</v>
      </c>
    </row>
    <row r="114" spans="1:6" x14ac:dyDescent="0.25">
      <c r="A114" s="17" t="s">
        <v>222</v>
      </c>
      <c r="B114" s="18" t="s">
        <v>223</v>
      </c>
      <c r="C114" s="19">
        <v>0</v>
      </c>
      <c r="D114" s="20">
        <v>0</v>
      </c>
      <c r="E114" s="11">
        <f t="shared" si="2"/>
        <v>0</v>
      </c>
      <c r="F114" s="12" t="e">
        <f t="shared" si="3"/>
        <v>#DIV/0!</v>
      </c>
    </row>
    <row r="115" spans="1:6" x14ac:dyDescent="0.25">
      <c r="A115" s="17" t="s">
        <v>224</v>
      </c>
      <c r="B115" s="18" t="s">
        <v>225</v>
      </c>
      <c r="C115" s="19">
        <v>7252947</v>
      </c>
      <c r="D115" s="20">
        <v>2695478</v>
      </c>
      <c r="E115" s="11">
        <f t="shared" si="2"/>
        <v>-4557469</v>
      </c>
      <c r="F115" s="12">
        <f t="shared" si="3"/>
        <v>-0.6283609958820876</v>
      </c>
    </row>
    <row r="116" spans="1:6" ht="30" x14ac:dyDescent="0.25">
      <c r="A116" s="17" t="s">
        <v>226</v>
      </c>
      <c r="B116" s="18" t="s">
        <v>227</v>
      </c>
      <c r="C116" s="19">
        <v>919081397</v>
      </c>
      <c r="D116" s="20">
        <v>1401851298</v>
      </c>
      <c r="E116" s="11">
        <f t="shared" si="2"/>
        <v>482769901</v>
      </c>
      <c r="F116" s="12">
        <f t="shared" si="3"/>
        <v>0.52527436914273651</v>
      </c>
    </row>
    <row r="117" spans="1:6" x14ac:dyDescent="0.25">
      <c r="A117" s="17" t="s">
        <v>228</v>
      </c>
      <c r="B117" s="18" t="s">
        <v>229</v>
      </c>
      <c r="C117" s="19">
        <v>4796847</v>
      </c>
      <c r="D117" s="20">
        <v>6443105</v>
      </c>
      <c r="E117" s="11">
        <f t="shared" si="2"/>
        <v>1646258</v>
      </c>
      <c r="F117" s="12">
        <f t="shared" si="3"/>
        <v>0.34319585344289699</v>
      </c>
    </row>
    <row r="118" spans="1:6" x14ac:dyDescent="0.25">
      <c r="A118" s="17" t="s">
        <v>230</v>
      </c>
      <c r="B118" s="18" t="s">
        <v>231</v>
      </c>
      <c r="C118" s="19">
        <v>4796847</v>
      </c>
      <c r="D118" s="20">
        <v>6443105</v>
      </c>
      <c r="E118" s="11">
        <f t="shared" si="2"/>
        <v>1646258</v>
      </c>
      <c r="F118" s="12">
        <f t="shared" si="3"/>
        <v>0.34319585344289699</v>
      </c>
    </row>
    <row r="119" spans="1:6" x14ac:dyDescent="0.25">
      <c r="A119" s="17" t="s">
        <v>232</v>
      </c>
      <c r="B119" s="18" t="s">
        <v>233</v>
      </c>
      <c r="C119" s="19">
        <v>0</v>
      </c>
      <c r="D119" s="20">
        <v>0</v>
      </c>
      <c r="E119" s="11">
        <f t="shared" si="2"/>
        <v>0</v>
      </c>
      <c r="F119" s="12" t="e">
        <f t="shared" si="3"/>
        <v>#DIV/0!</v>
      </c>
    </row>
    <row r="120" spans="1:6" x14ac:dyDescent="0.25">
      <c r="A120" s="17" t="s">
        <v>234</v>
      </c>
      <c r="B120" s="18" t="s">
        <v>235</v>
      </c>
      <c r="C120" s="19">
        <v>7867648</v>
      </c>
      <c r="D120" s="20">
        <v>4884596</v>
      </c>
      <c r="E120" s="11">
        <f t="shared" si="2"/>
        <v>-2983052</v>
      </c>
      <c r="F120" s="12">
        <f t="shared" si="3"/>
        <v>-0.37915422754042888</v>
      </c>
    </row>
    <row r="121" spans="1:6" x14ac:dyDescent="0.25">
      <c r="A121" s="17" t="s">
        <v>236</v>
      </c>
      <c r="B121" s="18" t="s">
        <v>237</v>
      </c>
      <c r="C121" s="19">
        <v>868145</v>
      </c>
      <c r="D121" s="20">
        <v>2344536</v>
      </c>
      <c r="E121" s="11">
        <f t="shared" si="2"/>
        <v>1476391</v>
      </c>
      <c r="F121" s="12">
        <f t="shared" si="3"/>
        <v>1.7006271993733766</v>
      </c>
    </row>
    <row r="122" spans="1:6" x14ac:dyDescent="0.25">
      <c r="A122" s="17" t="s">
        <v>238</v>
      </c>
      <c r="B122" s="18" t="s">
        <v>239</v>
      </c>
      <c r="C122" s="19">
        <v>6999503</v>
      </c>
      <c r="D122" s="20">
        <v>2540060</v>
      </c>
      <c r="E122" s="11">
        <f t="shared" si="2"/>
        <v>-4459443</v>
      </c>
      <c r="F122" s="12">
        <f t="shared" si="3"/>
        <v>-0.63710852041923549</v>
      </c>
    </row>
    <row r="123" spans="1:6" ht="45" x14ac:dyDescent="0.25">
      <c r="A123" s="17" t="s">
        <v>240</v>
      </c>
      <c r="B123" s="18" t="s">
        <v>241</v>
      </c>
      <c r="C123" s="19">
        <v>114604162</v>
      </c>
      <c r="D123" s="20">
        <v>110287633</v>
      </c>
      <c r="E123" s="11">
        <f t="shared" si="2"/>
        <v>-4316529</v>
      </c>
      <c r="F123" s="12">
        <f t="shared" si="3"/>
        <v>-3.7664679228665357E-2</v>
      </c>
    </row>
    <row r="124" spans="1:6" x14ac:dyDescent="0.25">
      <c r="A124" s="17" t="s">
        <v>242</v>
      </c>
      <c r="B124" s="18" t="s">
        <v>243</v>
      </c>
      <c r="C124" s="19">
        <v>242819907</v>
      </c>
      <c r="D124" s="20">
        <v>306014892</v>
      </c>
      <c r="E124" s="11">
        <f t="shared" si="2"/>
        <v>63194985</v>
      </c>
      <c r="F124" s="12">
        <f t="shared" si="3"/>
        <v>0.26025454741649334</v>
      </c>
    </row>
    <row r="125" spans="1:6" ht="30" x14ac:dyDescent="0.25">
      <c r="A125" s="17" t="s">
        <v>244</v>
      </c>
      <c r="B125" s="18" t="s">
        <v>245</v>
      </c>
      <c r="C125" s="19">
        <v>2943</v>
      </c>
      <c r="D125" s="20">
        <v>2280</v>
      </c>
      <c r="E125" s="11">
        <f t="shared" si="2"/>
        <v>-663</v>
      </c>
      <c r="F125" s="12">
        <f t="shared" si="3"/>
        <v>-0.2252803261977574</v>
      </c>
    </row>
    <row r="126" spans="1:6" x14ac:dyDescent="0.25">
      <c r="A126" s="17" t="s">
        <v>246</v>
      </c>
      <c r="B126" s="18" t="s">
        <v>247</v>
      </c>
      <c r="C126" s="19">
        <v>2943</v>
      </c>
      <c r="D126" s="20">
        <v>2280</v>
      </c>
      <c r="E126" s="11">
        <f t="shared" si="2"/>
        <v>-663</v>
      </c>
      <c r="F126" s="12">
        <f t="shared" si="3"/>
        <v>-0.2252803261977574</v>
      </c>
    </row>
    <row r="127" spans="1:6" x14ac:dyDescent="0.25">
      <c r="A127" s="17" t="s">
        <v>248</v>
      </c>
      <c r="B127" s="18" t="s">
        <v>249</v>
      </c>
      <c r="C127" s="19">
        <v>0</v>
      </c>
      <c r="D127" s="20">
        <v>0</v>
      </c>
      <c r="E127" s="11">
        <f t="shared" si="2"/>
        <v>0</v>
      </c>
      <c r="F127" s="12" t="e">
        <f t="shared" si="3"/>
        <v>#DIV/0!</v>
      </c>
    </row>
    <row r="128" spans="1:6" ht="30" x14ac:dyDescent="0.25">
      <c r="A128" s="17" t="s">
        <v>250</v>
      </c>
      <c r="B128" s="18" t="s">
        <v>251</v>
      </c>
      <c r="C128" s="19">
        <v>0</v>
      </c>
      <c r="D128" s="20">
        <v>0</v>
      </c>
      <c r="E128" s="11">
        <f t="shared" si="2"/>
        <v>0</v>
      </c>
      <c r="F128" s="12" t="e">
        <f t="shared" si="3"/>
        <v>#DIV/0!</v>
      </c>
    </row>
    <row r="129" spans="1:6" ht="30" x14ac:dyDescent="0.25">
      <c r="A129" s="17" t="s">
        <v>252</v>
      </c>
      <c r="B129" s="18" t="s">
        <v>253</v>
      </c>
      <c r="C129" s="19">
        <v>28729718</v>
      </c>
      <c r="D129" s="20">
        <v>70906255</v>
      </c>
      <c r="E129" s="11">
        <f t="shared" si="2"/>
        <v>42176537</v>
      </c>
      <c r="F129" s="12">
        <f t="shared" si="3"/>
        <v>1.4680456313563537</v>
      </c>
    </row>
    <row r="130" spans="1:6" ht="30" x14ac:dyDescent="0.25">
      <c r="A130" s="17" t="s">
        <v>254</v>
      </c>
      <c r="B130" s="18" t="s">
        <v>255</v>
      </c>
      <c r="C130" s="19">
        <v>28729718</v>
      </c>
      <c r="D130" s="20">
        <v>70906255</v>
      </c>
      <c r="E130" s="11">
        <f t="shared" si="2"/>
        <v>42176537</v>
      </c>
      <c r="F130" s="12">
        <f t="shared" si="3"/>
        <v>1.4680456313563537</v>
      </c>
    </row>
    <row r="131" spans="1:6" x14ac:dyDescent="0.25">
      <c r="A131" s="17" t="s">
        <v>256</v>
      </c>
      <c r="B131" s="18" t="s">
        <v>257</v>
      </c>
      <c r="C131" s="19">
        <v>0</v>
      </c>
      <c r="D131" s="20">
        <v>0</v>
      </c>
      <c r="E131" s="11">
        <f t="shared" si="2"/>
        <v>0</v>
      </c>
      <c r="F131" s="12" t="e">
        <f t="shared" si="3"/>
        <v>#DIV/0!</v>
      </c>
    </row>
    <row r="132" spans="1:6" ht="30" x14ac:dyDescent="0.25">
      <c r="A132" s="17" t="s">
        <v>258</v>
      </c>
      <c r="B132" s="18" t="s">
        <v>259</v>
      </c>
      <c r="C132" s="19">
        <v>0</v>
      </c>
      <c r="D132" s="20">
        <v>0</v>
      </c>
      <c r="E132" s="11">
        <f t="shared" si="2"/>
        <v>0</v>
      </c>
      <c r="F132" s="12" t="e">
        <f t="shared" si="3"/>
        <v>#DIV/0!</v>
      </c>
    </row>
    <row r="133" spans="1:6" x14ac:dyDescent="0.25">
      <c r="A133" s="17" t="s">
        <v>260</v>
      </c>
      <c r="B133" s="18" t="s">
        <v>261</v>
      </c>
      <c r="C133" s="19">
        <v>214087246</v>
      </c>
      <c r="D133" s="20">
        <v>235106357</v>
      </c>
      <c r="E133" s="11">
        <f t="shared" ref="E133:E140" si="4">D133-C133</f>
        <v>21019111</v>
      </c>
      <c r="F133" s="12">
        <f t="shared" ref="F133:F140" si="5">E133/C133</f>
        <v>9.818011765166057E-2</v>
      </c>
    </row>
    <row r="134" spans="1:6" ht="30" x14ac:dyDescent="0.25">
      <c r="A134" s="17" t="s">
        <v>262</v>
      </c>
      <c r="B134" s="18" t="s">
        <v>263</v>
      </c>
      <c r="C134" s="19">
        <v>185112907</v>
      </c>
      <c r="D134" s="20">
        <v>200269292</v>
      </c>
      <c r="E134" s="11">
        <f t="shared" si="4"/>
        <v>15156385</v>
      </c>
      <c r="F134" s="12">
        <f t="shared" si="5"/>
        <v>8.1876435552924468E-2</v>
      </c>
    </row>
    <row r="135" spans="1:6" x14ac:dyDescent="0.25">
      <c r="A135" s="17" t="s">
        <v>264</v>
      </c>
      <c r="B135" s="18" t="s">
        <v>265</v>
      </c>
      <c r="C135" s="19">
        <v>0</v>
      </c>
      <c r="D135" s="20">
        <v>0</v>
      </c>
      <c r="E135" s="11">
        <f t="shared" si="4"/>
        <v>0</v>
      </c>
      <c r="F135" s="12" t="e">
        <f t="shared" si="5"/>
        <v>#DIV/0!</v>
      </c>
    </row>
    <row r="136" spans="1:6" x14ac:dyDescent="0.25">
      <c r="A136" s="17" t="s">
        <v>266</v>
      </c>
      <c r="B136" s="18" t="s">
        <v>267</v>
      </c>
      <c r="C136" s="19">
        <v>28974339</v>
      </c>
      <c r="D136" s="20">
        <v>34837065</v>
      </c>
      <c r="E136" s="11">
        <f t="shared" si="4"/>
        <v>5862726</v>
      </c>
      <c r="F136" s="12">
        <f t="shared" si="5"/>
        <v>0.20234201028710266</v>
      </c>
    </row>
    <row r="137" spans="1:6" x14ac:dyDescent="0.25">
      <c r="A137" s="17" t="s">
        <v>268</v>
      </c>
      <c r="B137" s="18" t="s">
        <v>269</v>
      </c>
      <c r="C137" s="19">
        <v>22169418</v>
      </c>
      <c r="D137" s="20">
        <v>33468075</v>
      </c>
      <c r="E137" s="11">
        <f t="shared" si="4"/>
        <v>11298657</v>
      </c>
      <c r="F137" s="12">
        <f t="shared" si="5"/>
        <v>0.50965059163934745</v>
      </c>
    </row>
    <row r="138" spans="1:6" ht="30" x14ac:dyDescent="0.25">
      <c r="A138" s="17" t="s">
        <v>270</v>
      </c>
      <c r="B138" s="18" t="s">
        <v>271</v>
      </c>
      <c r="C138" s="19">
        <v>0</v>
      </c>
      <c r="D138" s="20">
        <v>0</v>
      </c>
      <c r="E138" s="11">
        <f t="shared" si="4"/>
        <v>0</v>
      </c>
      <c r="F138" s="12" t="e">
        <f t="shared" si="5"/>
        <v>#DIV/0!</v>
      </c>
    </row>
    <row r="139" spans="1:6" x14ac:dyDescent="0.25">
      <c r="A139" s="17" t="s">
        <v>272</v>
      </c>
      <c r="B139" s="18" t="s">
        <v>273</v>
      </c>
      <c r="C139" s="19">
        <v>11555423050</v>
      </c>
      <c r="D139" s="20">
        <v>13085821580</v>
      </c>
      <c r="E139" s="11">
        <f t="shared" si="4"/>
        <v>1530398530</v>
      </c>
      <c r="F139" s="12">
        <f t="shared" si="5"/>
        <v>0.13243985299179506</v>
      </c>
    </row>
    <row r="140" spans="1:6" x14ac:dyDescent="0.25">
      <c r="A140" s="21" t="s">
        <v>274</v>
      </c>
      <c r="B140" s="22" t="s">
        <v>275</v>
      </c>
      <c r="C140" s="23">
        <v>4220223</v>
      </c>
      <c r="D140" s="24">
        <v>1691487</v>
      </c>
      <c r="E140" s="11">
        <f t="shared" si="4"/>
        <v>-2528736</v>
      </c>
      <c r="F140" s="12">
        <f t="shared" si="5"/>
        <v>-0.59919487666883953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2E2D-7EBE-4004-AE3B-07FF82502AED}">
  <sheetPr>
    <outlinePr summaryBelow="0"/>
  </sheetPr>
  <dimension ref="A1:F9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6.140625" style="8" customWidth="1"/>
    <col min="2" max="2" width="5.28515625" style="8" customWidth="1"/>
    <col min="3" max="4" width="16.42578125" style="9" bestFit="1" customWidth="1"/>
    <col min="5" max="5" width="12.5703125" hidden="1" customWidth="1"/>
    <col min="6" max="6" width="15.42578125" style="8" hidden="1" customWidth="1"/>
    <col min="7" max="16384" width="9.140625" style="8"/>
  </cols>
  <sheetData>
    <row r="1" spans="1:6" x14ac:dyDescent="0.25">
      <c r="A1" s="10" t="s">
        <v>283</v>
      </c>
      <c r="E1" s="8"/>
    </row>
    <row r="2" spans="1:6" x14ac:dyDescent="0.25">
      <c r="A2" s="25" t="s">
        <v>279</v>
      </c>
      <c r="B2" s="26" t="s">
        <v>304</v>
      </c>
      <c r="C2" s="13" t="s">
        <v>492</v>
      </c>
      <c r="D2" s="14" t="s">
        <v>493</v>
      </c>
      <c r="E2" s="8" t="s">
        <v>494</v>
      </c>
      <c r="F2" s="8" t="s">
        <v>495</v>
      </c>
    </row>
    <row r="3" spans="1:6" ht="30" x14ac:dyDescent="0.25">
      <c r="A3" s="17" t="s">
        <v>491</v>
      </c>
      <c r="B3" s="18" t="s">
        <v>490</v>
      </c>
      <c r="C3" s="19">
        <v>2602665645</v>
      </c>
      <c r="D3" s="20">
        <v>3032833120</v>
      </c>
      <c r="E3" s="11">
        <f>D3-C3</f>
        <v>430167475</v>
      </c>
      <c r="F3" s="12">
        <f>E3/C3</f>
        <v>0.16527957627841974</v>
      </c>
    </row>
    <row r="4" spans="1:6" ht="30" x14ac:dyDescent="0.25">
      <c r="A4" s="17" t="s">
        <v>489</v>
      </c>
      <c r="B4" s="18" t="s">
        <v>488</v>
      </c>
      <c r="C4" s="19">
        <v>2204867251</v>
      </c>
      <c r="D4" s="20">
        <v>2422941062</v>
      </c>
      <c r="E4" s="11">
        <f t="shared" ref="E4:E67" si="0">D4-C4</f>
        <v>218073811</v>
      </c>
      <c r="F4" s="12">
        <f t="shared" ref="F4:F67" si="1">E4/C4</f>
        <v>9.8905642006834812E-2</v>
      </c>
    </row>
    <row r="5" spans="1:6" x14ac:dyDescent="0.25">
      <c r="A5" s="17" t="s">
        <v>487</v>
      </c>
      <c r="B5" s="18" t="s">
        <v>486</v>
      </c>
      <c r="C5" s="19">
        <v>2276501944</v>
      </c>
      <c r="D5" s="20">
        <v>2488225616</v>
      </c>
      <c r="E5" s="11">
        <f t="shared" si="0"/>
        <v>211723672</v>
      </c>
      <c r="F5" s="12">
        <f t="shared" si="1"/>
        <v>9.3003949571852415E-2</v>
      </c>
    </row>
    <row r="6" spans="1:6" x14ac:dyDescent="0.25">
      <c r="A6" s="17" t="s">
        <v>485</v>
      </c>
      <c r="B6" s="18" t="s">
        <v>484</v>
      </c>
      <c r="C6" s="19">
        <v>0</v>
      </c>
      <c r="D6" s="20">
        <v>0</v>
      </c>
      <c r="E6" s="11">
        <f t="shared" si="0"/>
        <v>0</v>
      </c>
      <c r="F6" s="12" t="e">
        <f t="shared" si="1"/>
        <v>#DIV/0!</v>
      </c>
    </row>
    <row r="7" spans="1:6" ht="30" x14ac:dyDescent="0.25">
      <c r="A7" s="17" t="s">
        <v>483</v>
      </c>
      <c r="B7" s="18" t="s">
        <v>482</v>
      </c>
      <c r="C7" s="19">
        <v>0</v>
      </c>
      <c r="D7" s="20">
        <v>0</v>
      </c>
      <c r="E7" s="11">
        <f t="shared" si="0"/>
        <v>0</v>
      </c>
      <c r="F7" s="12" t="e">
        <f t="shared" si="1"/>
        <v>#DIV/0!</v>
      </c>
    </row>
    <row r="8" spans="1:6" ht="30" x14ac:dyDescent="0.25">
      <c r="A8" s="17" t="s">
        <v>481</v>
      </c>
      <c r="B8" s="18" t="s">
        <v>480</v>
      </c>
      <c r="C8" s="19">
        <v>0</v>
      </c>
      <c r="D8" s="20">
        <v>0</v>
      </c>
      <c r="E8" s="11">
        <f t="shared" si="0"/>
        <v>0</v>
      </c>
      <c r="F8" s="12" t="e">
        <f t="shared" si="1"/>
        <v>#DIV/0!</v>
      </c>
    </row>
    <row r="9" spans="1:6" ht="30" x14ac:dyDescent="0.25">
      <c r="A9" s="17" t="s">
        <v>479</v>
      </c>
      <c r="B9" s="18" t="s">
        <v>478</v>
      </c>
      <c r="C9" s="19">
        <v>66569777</v>
      </c>
      <c r="D9" s="20">
        <v>63083379</v>
      </c>
      <c r="E9" s="11">
        <f t="shared" si="0"/>
        <v>-3486398</v>
      </c>
      <c r="F9" s="12">
        <f t="shared" si="1"/>
        <v>-5.2372084707449147E-2</v>
      </c>
    </row>
    <row r="10" spans="1:6" x14ac:dyDescent="0.25">
      <c r="A10" s="17" t="s">
        <v>477</v>
      </c>
      <c r="B10" s="18" t="s">
        <v>476</v>
      </c>
      <c r="C10" s="19">
        <v>5575569</v>
      </c>
      <c r="D10" s="20">
        <v>840382</v>
      </c>
      <c r="E10" s="11">
        <f t="shared" si="0"/>
        <v>-4735187</v>
      </c>
      <c r="F10" s="12">
        <f t="shared" si="1"/>
        <v>-0.84927421757313015</v>
      </c>
    </row>
    <row r="11" spans="1:6" ht="30" x14ac:dyDescent="0.25">
      <c r="A11" s="17" t="s">
        <v>475</v>
      </c>
      <c r="B11" s="18" t="s">
        <v>474</v>
      </c>
      <c r="C11" s="19">
        <v>0</v>
      </c>
      <c r="D11" s="20">
        <v>0</v>
      </c>
      <c r="E11" s="11">
        <f t="shared" si="0"/>
        <v>0</v>
      </c>
      <c r="F11" s="12" t="e">
        <f t="shared" si="1"/>
        <v>#DIV/0!</v>
      </c>
    </row>
    <row r="12" spans="1:6" ht="30" x14ac:dyDescent="0.25">
      <c r="A12" s="17" t="s">
        <v>473</v>
      </c>
      <c r="B12" s="18" t="s">
        <v>472</v>
      </c>
      <c r="C12" s="19">
        <v>510653</v>
      </c>
      <c r="D12" s="20">
        <v>-1360793</v>
      </c>
      <c r="E12" s="11">
        <f t="shared" si="0"/>
        <v>-1871446</v>
      </c>
      <c r="F12" s="12">
        <f t="shared" si="1"/>
        <v>-3.6648095673578731</v>
      </c>
    </row>
    <row r="13" spans="1:6" ht="30" x14ac:dyDescent="0.25">
      <c r="A13" s="17" t="s">
        <v>471</v>
      </c>
      <c r="B13" s="18" t="s">
        <v>470</v>
      </c>
      <c r="C13" s="19">
        <v>370714389</v>
      </c>
      <c r="D13" s="20">
        <v>571112350</v>
      </c>
      <c r="E13" s="11">
        <f t="shared" si="0"/>
        <v>200397961</v>
      </c>
      <c r="F13" s="12">
        <f t="shared" si="1"/>
        <v>0.54057238387906226</v>
      </c>
    </row>
    <row r="14" spans="1:6" ht="30" x14ac:dyDescent="0.25">
      <c r="A14" s="17" t="s">
        <v>469</v>
      </c>
      <c r="B14" s="18" t="s">
        <v>468</v>
      </c>
      <c r="C14" s="19">
        <v>0</v>
      </c>
      <c r="D14" s="20">
        <v>0</v>
      </c>
      <c r="E14" s="11">
        <f t="shared" si="0"/>
        <v>0</v>
      </c>
      <c r="F14" s="12" t="e">
        <f t="shared" si="1"/>
        <v>#DIV/0!</v>
      </c>
    </row>
    <row r="15" spans="1:6" ht="30" x14ac:dyDescent="0.25">
      <c r="A15" s="17" t="s">
        <v>467</v>
      </c>
      <c r="B15" s="18" t="s">
        <v>466</v>
      </c>
      <c r="C15" s="19">
        <v>3954443</v>
      </c>
      <c r="D15" s="20">
        <v>4344406</v>
      </c>
      <c r="E15" s="11">
        <f t="shared" si="0"/>
        <v>389963</v>
      </c>
      <c r="F15" s="12">
        <f t="shared" si="1"/>
        <v>9.8613888226483482E-2</v>
      </c>
    </row>
    <row r="16" spans="1:6" x14ac:dyDescent="0.25">
      <c r="A16" s="17" t="s">
        <v>465</v>
      </c>
      <c r="B16" s="18" t="s">
        <v>464</v>
      </c>
      <c r="C16" s="19">
        <v>2938230</v>
      </c>
      <c r="D16" s="20">
        <v>4344406</v>
      </c>
      <c r="E16" s="11">
        <f t="shared" si="0"/>
        <v>1406176</v>
      </c>
      <c r="F16" s="12">
        <f t="shared" si="1"/>
        <v>0.47857928072342876</v>
      </c>
    </row>
    <row r="17" spans="1:6" ht="30" x14ac:dyDescent="0.25">
      <c r="A17" s="17" t="s">
        <v>463</v>
      </c>
      <c r="B17" s="18" t="s">
        <v>462</v>
      </c>
      <c r="C17" s="19">
        <v>0</v>
      </c>
      <c r="D17" s="20">
        <v>0</v>
      </c>
      <c r="E17" s="11">
        <f t="shared" si="0"/>
        <v>0</v>
      </c>
      <c r="F17" s="12" t="e">
        <f t="shared" si="1"/>
        <v>#DIV/0!</v>
      </c>
    </row>
    <row r="18" spans="1:6" ht="30" x14ac:dyDescent="0.25">
      <c r="A18" s="17" t="s">
        <v>461</v>
      </c>
      <c r="B18" s="18" t="s">
        <v>460</v>
      </c>
      <c r="C18" s="19">
        <v>1016213</v>
      </c>
      <c r="D18" s="20">
        <v>0</v>
      </c>
      <c r="E18" s="11">
        <f t="shared" si="0"/>
        <v>-1016213</v>
      </c>
      <c r="F18" s="12">
        <f t="shared" si="1"/>
        <v>-1</v>
      </c>
    </row>
    <row r="19" spans="1:6" x14ac:dyDescent="0.25">
      <c r="A19" s="17" t="s">
        <v>459</v>
      </c>
      <c r="B19" s="18" t="s">
        <v>458</v>
      </c>
      <c r="C19" s="19">
        <v>311620901</v>
      </c>
      <c r="D19" s="20">
        <v>356542943</v>
      </c>
      <c r="E19" s="11">
        <f t="shared" si="0"/>
        <v>44922042</v>
      </c>
      <c r="F19" s="12">
        <f t="shared" si="1"/>
        <v>0.14415606224051061</v>
      </c>
    </row>
    <row r="20" spans="1:6" x14ac:dyDescent="0.25">
      <c r="A20" s="17" t="s">
        <v>457</v>
      </c>
      <c r="B20" s="18" t="s">
        <v>456</v>
      </c>
      <c r="C20" s="19">
        <v>18338131</v>
      </c>
      <c r="D20" s="20">
        <v>18120933</v>
      </c>
      <c r="E20" s="11">
        <f t="shared" si="0"/>
        <v>-217198</v>
      </c>
      <c r="F20" s="12">
        <f t="shared" si="1"/>
        <v>-1.1844064152448252E-2</v>
      </c>
    </row>
    <row r="21" spans="1:6" ht="30" x14ac:dyDescent="0.25">
      <c r="A21" s="17" t="s">
        <v>455</v>
      </c>
      <c r="B21" s="18" t="s">
        <v>454</v>
      </c>
      <c r="C21" s="19">
        <v>25211988</v>
      </c>
      <c r="D21" s="20">
        <v>149412144</v>
      </c>
      <c r="E21" s="11">
        <f t="shared" si="0"/>
        <v>124200156</v>
      </c>
      <c r="F21" s="12">
        <f t="shared" si="1"/>
        <v>4.9262341390928794</v>
      </c>
    </row>
    <row r="22" spans="1:6" ht="30" x14ac:dyDescent="0.25">
      <c r="A22" s="17" t="s">
        <v>453</v>
      </c>
      <c r="B22" s="18" t="s">
        <v>452</v>
      </c>
      <c r="C22" s="19">
        <v>2913346</v>
      </c>
      <c r="D22" s="20">
        <v>2983274</v>
      </c>
      <c r="E22" s="11">
        <f t="shared" si="0"/>
        <v>69928</v>
      </c>
      <c r="F22" s="12">
        <f t="shared" si="1"/>
        <v>2.400264163611188E-2</v>
      </c>
    </row>
    <row r="23" spans="1:6" ht="30" x14ac:dyDescent="0.25">
      <c r="A23" s="17" t="s">
        <v>451</v>
      </c>
      <c r="B23" s="18" t="s">
        <v>450</v>
      </c>
      <c r="C23" s="19">
        <v>1330246</v>
      </c>
      <c r="D23" s="20">
        <v>1272927</v>
      </c>
      <c r="E23" s="11">
        <f t="shared" si="0"/>
        <v>-57319</v>
      </c>
      <c r="F23" s="12">
        <f t="shared" si="1"/>
        <v>-4.3089022631904172E-2</v>
      </c>
    </row>
    <row r="24" spans="1:6" ht="30" x14ac:dyDescent="0.25">
      <c r="A24" s="17" t="s">
        <v>449</v>
      </c>
      <c r="B24" s="18" t="s">
        <v>448</v>
      </c>
      <c r="C24" s="19">
        <v>1583100</v>
      </c>
      <c r="D24" s="20">
        <v>1710347</v>
      </c>
      <c r="E24" s="11">
        <f t="shared" si="0"/>
        <v>127247</v>
      </c>
      <c r="F24" s="12">
        <f t="shared" si="1"/>
        <v>8.0378371549491498E-2</v>
      </c>
    </row>
    <row r="25" spans="1:6" x14ac:dyDescent="0.25">
      <c r="A25" s="17" t="s">
        <v>447</v>
      </c>
      <c r="B25" s="18" t="s">
        <v>446</v>
      </c>
      <c r="C25" s="19">
        <v>0</v>
      </c>
      <c r="D25" s="20">
        <v>0</v>
      </c>
      <c r="E25" s="11">
        <f t="shared" si="0"/>
        <v>0</v>
      </c>
      <c r="F25" s="12" t="e">
        <f t="shared" si="1"/>
        <v>#DIV/0!</v>
      </c>
    </row>
    <row r="26" spans="1:6" x14ac:dyDescent="0.25">
      <c r="A26" s="17" t="s">
        <v>445</v>
      </c>
      <c r="B26" s="18" t="s">
        <v>444</v>
      </c>
      <c r="C26" s="19">
        <v>8675580</v>
      </c>
      <c r="D26" s="20">
        <v>39708650</v>
      </c>
      <c r="E26" s="11">
        <f t="shared" si="0"/>
        <v>31033070</v>
      </c>
      <c r="F26" s="12">
        <f t="shared" si="1"/>
        <v>3.57705997754617</v>
      </c>
    </row>
    <row r="27" spans="1:6" ht="30" x14ac:dyDescent="0.25">
      <c r="A27" s="17" t="s">
        <v>443</v>
      </c>
      <c r="B27" s="18" t="s">
        <v>442</v>
      </c>
      <c r="C27" s="19">
        <v>12563862</v>
      </c>
      <c r="D27" s="20">
        <v>14306705</v>
      </c>
      <c r="E27" s="11">
        <f t="shared" si="0"/>
        <v>1742843</v>
      </c>
      <c r="F27" s="12">
        <f t="shared" si="1"/>
        <v>0.13871873154926406</v>
      </c>
    </row>
    <row r="28" spans="1:6" ht="30" x14ac:dyDescent="0.25">
      <c r="A28" s="17" t="s">
        <v>441</v>
      </c>
      <c r="B28" s="18" t="s">
        <v>440</v>
      </c>
      <c r="C28" s="19">
        <v>659974</v>
      </c>
      <c r="D28" s="20">
        <v>670656</v>
      </c>
      <c r="E28" s="11">
        <f t="shared" si="0"/>
        <v>10682</v>
      </c>
      <c r="F28" s="12">
        <f t="shared" si="1"/>
        <v>1.6185486094906769E-2</v>
      </c>
    </row>
    <row r="29" spans="1:6" x14ac:dyDescent="0.25">
      <c r="A29" s="17" t="s">
        <v>439</v>
      </c>
      <c r="B29" s="18" t="s">
        <v>438</v>
      </c>
      <c r="C29" s="19">
        <v>13860169</v>
      </c>
      <c r="D29" s="20">
        <v>23802347</v>
      </c>
      <c r="E29" s="11">
        <f t="shared" si="0"/>
        <v>9942178</v>
      </c>
      <c r="F29" s="12">
        <f t="shared" si="1"/>
        <v>0.71732011348490776</v>
      </c>
    </row>
    <row r="30" spans="1:6" ht="30" x14ac:dyDescent="0.25">
      <c r="A30" s="17" t="s">
        <v>437</v>
      </c>
      <c r="B30" s="18" t="s">
        <v>436</v>
      </c>
      <c r="C30" s="19">
        <v>2351113034</v>
      </c>
      <c r="D30" s="20">
        <v>2751039073</v>
      </c>
      <c r="E30" s="11">
        <f t="shared" si="0"/>
        <v>399926039</v>
      </c>
      <c r="F30" s="12">
        <f t="shared" si="1"/>
        <v>0.17010072813028351</v>
      </c>
    </row>
    <row r="31" spans="1:6" ht="30" x14ac:dyDescent="0.25">
      <c r="A31" s="17" t="s">
        <v>435</v>
      </c>
      <c r="B31" s="18" t="s">
        <v>434</v>
      </c>
      <c r="C31" s="19">
        <v>679424490</v>
      </c>
      <c r="D31" s="20">
        <v>856078477</v>
      </c>
      <c r="E31" s="11">
        <f t="shared" si="0"/>
        <v>176653987</v>
      </c>
      <c r="F31" s="12">
        <f t="shared" si="1"/>
        <v>0.2600053274500011</v>
      </c>
    </row>
    <row r="32" spans="1:6" x14ac:dyDescent="0.25">
      <c r="A32" s="17" t="s">
        <v>433</v>
      </c>
      <c r="B32" s="18" t="s">
        <v>432</v>
      </c>
      <c r="C32" s="19">
        <v>705220998</v>
      </c>
      <c r="D32" s="20">
        <v>856940276</v>
      </c>
      <c r="E32" s="11">
        <f t="shared" si="0"/>
        <v>151719278</v>
      </c>
      <c r="F32" s="12">
        <f t="shared" si="1"/>
        <v>0.21513721008063347</v>
      </c>
    </row>
    <row r="33" spans="1:6" ht="30" x14ac:dyDescent="0.25">
      <c r="A33" s="17" t="s">
        <v>431</v>
      </c>
      <c r="B33" s="18" t="s">
        <v>430</v>
      </c>
      <c r="C33" s="19">
        <v>0</v>
      </c>
      <c r="D33" s="20">
        <v>0</v>
      </c>
      <c r="E33" s="11">
        <f t="shared" si="0"/>
        <v>0</v>
      </c>
      <c r="F33" s="12" t="e">
        <f t="shared" si="1"/>
        <v>#DIV/0!</v>
      </c>
    </row>
    <row r="34" spans="1:6" x14ac:dyDescent="0.25">
      <c r="A34" s="17" t="s">
        <v>429</v>
      </c>
      <c r="B34" s="18" t="s">
        <v>428</v>
      </c>
      <c r="C34" s="19">
        <v>0</v>
      </c>
      <c r="D34" s="20">
        <v>0</v>
      </c>
      <c r="E34" s="11">
        <f t="shared" si="0"/>
        <v>0</v>
      </c>
      <c r="F34" s="12" t="e">
        <f t="shared" si="1"/>
        <v>#DIV/0!</v>
      </c>
    </row>
    <row r="35" spans="1:6" ht="30" x14ac:dyDescent="0.25">
      <c r="A35" s="17" t="s">
        <v>427</v>
      </c>
      <c r="B35" s="18" t="s">
        <v>426</v>
      </c>
      <c r="C35" s="19">
        <v>23765611</v>
      </c>
      <c r="D35" s="20">
        <v>21928089</v>
      </c>
      <c r="E35" s="11">
        <f t="shared" si="0"/>
        <v>-1837522</v>
      </c>
      <c r="F35" s="12">
        <f t="shared" si="1"/>
        <v>-7.7318525494673801E-2</v>
      </c>
    </row>
    <row r="36" spans="1:6" x14ac:dyDescent="0.25">
      <c r="A36" s="17" t="s">
        <v>425</v>
      </c>
      <c r="B36" s="18" t="s">
        <v>424</v>
      </c>
      <c r="C36" s="19">
        <v>-3191990</v>
      </c>
      <c r="D36" s="20">
        <v>18685023</v>
      </c>
      <c r="E36" s="11">
        <f t="shared" si="0"/>
        <v>21877013</v>
      </c>
      <c r="F36" s="12">
        <f t="shared" si="1"/>
        <v>-6.8537222860973879</v>
      </c>
    </row>
    <row r="37" spans="1:6" ht="30" x14ac:dyDescent="0.25">
      <c r="A37" s="17" t="s">
        <v>423</v>
      </c>
      <c r="B37" s="18" t="s">
        <v>422</v>
      </c>
      <c r="C37" s="19">
        <v>0</v>
      </c>
      <c r="D37" s="20">
        <v>0</v>
      </c>
      <c r="E37" s="11">
        <f t="shared" si="0"/>
        <v>0</v>
      </c>
      <c r="F37" s="12" t="e">
        <f t="shared" si="1"/>
        <v>#DIV/0!</v>
      </c>
    </row>
    <row r="38" spans="1:6" ht="30" x14ac:dyDescent="0.25">
      <c r="A38" s="17" t="s">
        <v>421</v>
      </c>
      <c r="B38" s="18" t="s">
        <v>420</v>
      </c>
      <c r="C38" s="19">
        <v>-1161093</v>
      </c>
      <c r="D38" s="20">
        <v>-2381267</v>
      </c>
      <c r="E38" s="11">
        <f t="shared" si="0"/>
        <v>-1220174</v>
      </c>
      <c r="F38" s="12">
        <f t="shared" si="1"/>
        <v>1.0508839515869961</v>
      </c>
    </row>
    <row r="39" spans="1:6" ht="30" x14ac:dyDescent="0.25">
      <c r="A39" s="17" t="s">
        <v>419</v>
      </c>
      <c r="B39" s="18" t="s">
        <v>418</v>
      </c>
      <c r="C39" s="19">
        <v>610705584</v>
      </c>
      <c r="D39" s="20">
        <v>504569763</v>
      </c>
      <c r="E39" s="11">
        <f t="shared" si="0"/>
        <v>-106135821</v>
      </c>
      <c r="F39" s="12">
        <f t="shared" si="1"/>
        <v>-0.17379212468442076</v>
      </c>
    </row>
    <row r="40" spans="1:6" ht="30" x14ac:dyDescent="0.25">
      <c r="A40" s="17" t="s">
        <v>417</v>
      </c>
      <c r="B40" s="18" t="s">
        <v>416</v>
      </c>
      <c r="C40" s="19">
        <v>603452637</v>
      </c>
      <c r="D40" s="20">
        <v>509127232</v>
      </c>
      <c r="E40" s="11">
        <f t="shared" si="0"/>
        <v>-94325405</v>
      </c>
      <c r="F40" s="12">
        <f t="shared" si="1"/>
        <v>-0.15630954148933482</v>
      </c>
    </row>
    <row r="41" spans="1:6" x14ac:dyDescent="0.25">
      <c r="A41" s="17" t="s">
        <v>415</v>
      </c>
      <c r="B41" s="18" t="s">
        <v>414</v>
      </c>
      <c r="C41" s="19">
        <v>603503788</v>
      </c>
      <c r="D41" s="20">
        <v>509053899</v>
      </c>
      <c r="E41" s="11">
        <f t="shared" si="0"/>
        <v>-94449889</v>
      </c>
      <c r="F41" s="12">
        <f t="shared" si="1"/>
        <v>-0.15650256200214605</v>
      </c>
    </row>
    <row r="42" spans="1:6" ht="30" x14ac:dyDescent="0.25">
      <c r="A42" s="17" t="s">
        <v>413</v>
      </c>
      <c r="B42" s="18" t="s">
        <v>412</v>
      </c>
      <c r="C42" s="19">
        <v>51151</v>
      </c>
      <c r="D42" s="20">
        <v>-73333</v>
      </c>
      <c r="E42" s="11">
        <f t="shared" si="0"/>
        <v>-124484</v>
      </c>
      <c r="F42" s="12">
        <f t="shared" si="1"/>
        <v>-2.4336572110027173</v>
      </c>
    </row>
    <row r="43" spans="1:6" ht="30" x14ac:dyDescent="0.25">
      <c r="A43" s="17" t="s">
        <v>411</v>
      </c>
      <c r="B43" s="18" t="s">
        <v>410</v>
      </c>
      <c r="C43" s="19">
        <v>0</v>
      </c>
      <c r="D43" s="20">
        <v>0</v>
      </c>
      <c r="E43" s="11">
        <f t="shared" si="0"/>
        <v>0</v>
      </c>
      <c r="F43" s="12" t="e">
        <f t="shared" si="1"/>
        <v>#DIV/0!</v>
      </c>
    </row>
    <row r="44" spans="1:6" x14ac:dyDescent="0.25">
      <c r="A44" s="17" t="s">
        <v>409</v>
      </c>
      <c r="B44" s="18" t="s">
        <v>408</v>
      </c>
      <c r="C44" s="19">
        <v>0</v>
      </c>
      <c r="D44" s="20">
        <v>0</v>
      </c>
      <c r="E44" s="11">
        <f t="shared" si="0"/>
        <v>0</v>
      </c>
      <c r="F44" s="12" t="e">
        <f t="shared" si="1"/>
        <v>#DIV/0!</v>
      </c>
    </row>
    <row r="45" spans="1:6" ht="30" x14ac:dyDescent="0.25">
      <c r="A45" s="17" t="s">
        <v>407</v>
      </c>
      <c r="B45" s="18" t="s">
        <v>406</v>
      </c>
      <c r="C45" s="19">
        <v>0</v>
      </c>
      <c r="D45" s="20">
        <v>0</v>
      </c>
      <c r="E45" s="11">
        <f t="shared" si="0"/>
        <v>0</v>
      </c>
      <c r="F45" s="12" t="e">
        <f t="shared" si="1"/>
        <v>#DIV/0!</v>
      </c>
    </row>
    <row r="46" spans="1:6" ht="30" x14ac:dyDescent="0.25">
      <c r="A46" s="17" t="s">
        <v>405</v>
      </c>
      <c r="B46" s="18" t="s">
        <v>404</v>
      </c>
      <c r="C46" s="19">
        <v>7252947</v>
      </c>
      <c r="D46" s="20">
        <v>-4557469</v>
      </c>
      <c r="E46" s="11">
        <f t="shared" si="0"/>
        <v>-11810416</v>
      </c>
      <c r="F46" s="12">
        <f t="shared" si="1"/>
        <v>-1.6283609958820877</v>
      </c>
    </row>
    <row r="47" spans="1:6" x14ac:dyDescent="0.25">
      <c r="A47" s="17" t="s">
        <v>403</v>
      </c>
      <c r="B47" s="18" t="s">
        <v>402</v>
      </c>
      <c r="C47" s="19">
        <v>7252947</v>
      </c>
      <c r="D47" s="20">
        <v>-4557469</v>
      </c>
      <c r="E47" s="11">
        <f t="shared" si="0"/>
        <v>-11810416</v>
      </c>
      <c r="F47" s="12">
        <f t="shared" si="1"/>
        <v>-1.6283609958820877</v>
      </c>
    </row>
    <row r="48" spans="1:6" ht="30" x14ac:dyDescent="0.25">
      <c r="A48" s="17" t="s">
        <v>401</v>
      </c>
      <c r="B48" s="18" t="s">
        <v>400</v>
      </c>
      <c r="C48" s="19">
        <v>0</v>
      </c>
      <c r="D48" s="20">
        <v>0</v>
      </c>
      <c r="E48" s="11">
        <f t="shared" si="0"/>
        <v>0</v>
      </c>
      <c r="F48" s="12" t="e">
        <f t="shared" si="1"/>
        <v>#DIV/0!</v>
      </c>
    </row>
    <row r="49" spans="1:6" ht="60" x14ac:dyDescent="0.25">
      <c r="A49" s="17" t="s">
        <v>399</v>
      </c>
      <c r="B49" s="18" t="s">
        <v>398</v>
      </c>
      <c r="C49" s="19">
        <v>209075085</v>
      </c>
      <c r="D49" s="20">
        <v>482201663</v>
      </c>
      <c r="E49" s="11">
        <f t="shared" si="0"/>
        <v>273126578</v>
      </c>
      <c r="F49" s="12">
        <f t="shared" si="1"/>
        <v>1.3063564125778067</v>
      </c>
    </row>
    <row r="50" spans="1:6" ht="45" x14ac:dyDescent="0.25">
      <c r="A50" s="17" t="s">
        <v>397</v>
      </c>
      <c r="B50" s="18" t="s">
        <v>396</v>
      </c>
      <c r="C50" s="19">
        <v>209075085</v>
      </c>
      <c r="D50" s="20">
        <v>482201663</v>
      </c>
      <c r="E50" s="11">
        <f t="shared" si="0"/>
        <v>273126578</v>
      </c>
      <c r="F50" s="12">
        <f t="shared" si="1"/>
        <v>1.3063564125778067</v>
      </c>
    </row>
    <row r="51" spans="1:6" ht="60" x14ac:dyDescent="0.25">
      <c r="A51" s="17" t="s">
        <v>395</v>
      </c>
      <c r="B51" s="18" t="s">
        <v>394</v>
      </c>
      <c r="C51" s="19">
        <v>0</v>
      </c>
      <c r="D51" s="20">
        <v>0</v>
      </c>
      <c r="E51" s="11">
        <f t="shared" si="0"/>
        <v>0</v>
      </c>
      <c r="F51" s="12" t="e">
        <f t="shared" si="1"/>
        <v>#DIV/0!</v>
      </c>
    </row>
    <row r="52" spans="1:6" ht="30" x14ac:dyDescent="0.25">
      <c r="A52" s="17" t="s">
        <v>393</v>
      </c>
      <c r="B52" s="18" t="s">
        <v>392</v>
      </c>
      <c r="C52" s="19">
        <v>667818</v>
      </c>
      <c r="D52" s="20">
        <v>879898</v>
      </c>
      <c r="E52" s="11">
        <f t="shared" si="0"/>
        <v>212080</v>
      </c>
      <c r="F52" s="12">
        <f t="shared" si="1"/>
        <v>0.31757155392636915</v>
      </c>
    </row>
    <row r="53" spans="1:6" x14ac:dyDescent="0.25">
      <c r="A53" s="17" t="s">
        <v>391</v>
      </c>
      <c r="B53" s="18" t="s">
        <v>390</v>
      </c>
      <c r="C53" s="19">
        <v>0</v>
      </c>
      <c r="D53" s="20">
        <v>0</v>
      </c>
      <c r="E53" s="11">
        <f t="shared" si="0"/>
        <v>0</v>
      </c>
      <c r="F53" s="12" t="e">
        <f t="shared" si="1"/>
        <v>#DIV/0!</v>
      </c>
    </row>
    <row r="54" spans="1:6" x14ac:dyDescent="0.25">
      <c r="A54" s="17" t="s">
        <v>389</v>
      </c>
      <c r="B54" s="18" t="s">
        <v>388</v>
      </c>
      <c r="C54" s="19">
        <v>667818</v>
      </c>
      <c r="D54" s="20">
        <v>879898</v>
      </c>
      <c r="E54" s="11">
        <f t="shared" si="0"/>
        <v>212080</v>
      </c>
      <c r="F54" s="12">
        <f t="shared" si="1"/>
        <v>0.31757155392636915</v>
      </c>
    </row>
    <row r="55" spans="1:6" ht="30" x14ac:dyDescent="0.25">
      <c r="A55" s="17" t="s">
        <v>387</v>
      </c>
      <c r="B55" s="18" t="s">
        <v>386</v>
      </c>
      <c r="C55" s="19">
        <v>691709187</v>
      </c>
      <c r="D55" s="20">
        <v>803206422</v>
      </c>
      <c r="E55" s="11">
        <f t="shared" si="0"/>
        <v>111497235</v>
      </c>
      <c r="F55" s="12">
        <f t="shared" si="1"/>
        <v>0.16119091244627345</v>
      </c>
    </row>
    <row r="56" spans="1:6" x14ac:dyDescent="0.25">
      <c r="A56" s="17" t="s">
        <v>385</v>
      </c>
      <c r="B56" s="18" t="s">
        <v>384</v>
      </c>
      <c r="C56" s="19">
        <v>410688728</v>
      </c>
      <c r="D56" s="20">
        <v>483577228</v>
      </c>
      <c r="E56" s="11">
        <f t="shared" si="0"/>
        <v>72888500</v>
      </c>
      <c r="F56" s="12">
        <f t="shared" si="1"/>
        <v>0.17747869622562418</v>
      </c>
    </row>
    <row r="57" spans="1:6" x14ac:dyDescent="0.25">
      <c r="A57" s="17" t="s">
        <v>383</v>
      </c>
      <c r="B57" s="18" t="s">
        <v>382</v>
      </c>
      <c r="C57" s="19">
        <v>330800236</v>
      </c>
      <c r="D57" s="20">
        <v>404042134</v>
      </c>
      <c r="E57" s="11">
        <f t="shared" si="0"/>
        <v>73241898</v>
      </c>
      <c r="F57" s="12">
        <f t="shared" si="1"/>
        <v>0.22140823986594738</v>
      </c>
    </row>
    <row r="58" spans="1:6" ht="30" x14ac:dyDescent="0.25">
      <c r="A58" s="17" t="s">
        <v>381</v>
      </c>
      <c r="B58" s="18" t="s">
        <v>380</v>
      </c>
      <c r="C58" s="19">
        <v>76443666</v>
      </c>
      <c r="D58" s="20">
        <v>95792335</v>
      </c>
      <c r="E58" s="11">
        <f t="shared" si="0"/>
        <v>19348669</v>
      </c>
      <c r="F58" s="12">
        <f t="shared" si="1"/>
        <v>0.25311016611893</v>
      </c>
    </row>
    <row r="59" spans="1:6" x14ac:dyDescent="0.25">
      <c r="A59" s="17" t="s">
        <v>379</v>
      </c>
      <c r="B59" s="18" t="s">
        <v>378</v>
      </c>
      <c r="C59" s="19">
        <v>7985769</v>
      </c>
      <c r="D59" s="20">
        <v>8616262</v>
      </c>
      <c r="E59" s="11">
        <f t="shared" si="0"/>
        <v>630493</v>
      </c>
      <c r="F59" s="12">
        <f t="shared" si="1"/>
        <v>7.8952070865060078E-2</v>
      </c>
    </row>
    <row r="60" spans="1:6" ht="30" x14ac:dyDescent="0.25">
      <c r="A60" s="17" t="s">
        <v>377</v>
      </c>
      <c r="B60" s="18" t="s">
        <v>376</v>
      </c>
      <c r="C60" s="19">
        <v>-4540943</v>
      </c>
      <c r="D60" s="20">
        <v>-24873503</v>
      </c>
      <c r="E60" s="11">
        <f t="shared" si="0"/>
        <v>-20332560</v>
      </c>
      <c r="F60" s="12">
        <f t="shared" si="1"/>
        <v>4.4776074044532157</v>
      </c>
    </row>
    <row r="61" spans="1:6" x14ac:dyDescent="0.25">
      <c r="A61" s="17" t="s">
        <v>375</v>
      </c>
      <c r="B61" s="18" t="s">
        <v>374</v>
      </c>
      <c r="C61" s="19">
        <v>281020459</v>
      </c>
      <c r="D61" s="20">
        <v>319629194</v>
      </c>
      <c r="E61" s="11">
        <f t="shared" si="0"/>
        <v>38608735</v>
      </c>
      <c r="F61" s="12">
        <f t="shared" si="1"/>
        <v>0.13738763055682007</v>
      </c>
    </row>
    <row r="62" spans="1:6" ht="30" x14ac:dyDescent="0.25">
      <c r="A62" s="17" t="s">
        <v>373</v>
      </c>
      <c r="B62" s="18" t="s">
        <v>372</v>
      </c>
      <c r="C62" s="19">
        <v>12168016</v>
      </c>
      <c r="D62" s="20">
        <v>12838198</v>
      </c>
      <c r="E62" s="11">
        <f t="shared" si="0"/>
        <v>670182</v>
      </c>
      <c r="F62" s="12">
        <f t="shared" si="1"/>
        <v>5.5077343751027283E-2</v>
      </c>
    </row>
    <row r="63" spans="1:6" ht="30" x14ac:dyDescent="0.25">
      <c r="A63" s="17" t="s">
        <v>371</v>
      </c>
      <c r="B63" s="18" t="s">
        <v>370</v>
      </c>
      <c r="C63" s="19">
        <v>108921803</v>
      </c>
      <c r="D63" s="20">
        <v>123720937</v>
      </c>
      <c r="E63" s="11">
        <f t="shared" si="0"/>
        <v>14799134</v>
      </c>
      <c r="F63" s="12">
        <f t="shared" si="1"/>
        <v>0.13586934472614265</v>
      </c>
    </row>
    <row r="64" spans="1:6" x14ac:dyDescent="0.25">
      <c r="A64" s="17" t="s">
        <v>369</v>
      </c>
      <c r="B64" s="18" t="s">
        <v>368</v>
      </c>
      <c r="C64" s="19">
        <v>66346664</v>
      </c>
      <c r="D64" s="20">
        <v>75283720</v>
      </c>
      <c r="E64" s="11">
        <f t="shared" si="0"/>
        <v>8937056</v>
      </c>
      <c r="F64" s="12">
        <f t="shared" si="1"/>
        <v>0.13470241698964699</v>
      </c>
    </row>
    <row r="65" spans="1:6" ht="30" x14ac:dyDescent="0.25">
      <c r="A65" s="17" t="s">
        <v>367</v>
      </c>
      <c r="B65" s="18" t="s">
        <v>366</v>
      </c>
      <c r="C65" s="19">
        <v>7081014</v>
      </c>
      <c r="D65" s="20">
        <v>8127917</v>
      </c>
      <c r="E65" s="11">
        <f t="shared" si="0"/>
        <v>1046903</v>
      </c>
      <c r="F65" s="12">
        <f t="shared" si="1"/>
        <v>0.147846480744142</v>
      </c>
    </row>
    <row r="66" spans="1:6" ht="30" x14ac:dyDescent="0.25">
      <c r="A66" s="17" t="s">
        <v>365</v>
      </c>
      <c r="B66" s="18" t="s">
        <v>364</v>
      </c>
      <c r="C66" s="19">
        <v>30435371</v>
      </c>
      <c r="D66" s="20">
        <v>33836638</v>
      </c>
      <c r="E66" s="11">
        <f t="shared" si="0"/>
        <v>3401267</v>
      </c>
      <c r="F66" s="12">
        <f t="shared" si="1"/>
        <v>0.11175375519490136</v>
      </c>
    </row>
    <row r="67" spans="1:6" ht="30" x14ac:dyDescent="0.25">
      <c r="A67" s="17" t="s">
        <v>363</v>
      </c>
      <c r="B67" s="18" t="s">
        <v>362</v>
      </c>
      <c r="C67" s="19">
        <v>0</v>
      </c>
      <c r="D67" s="20">
        <v>224794</v>
      </c>
      <c r="E67" s="11">
        <f t="shared" si="0"/>
        <v>224794</v>
      </c>
      <c r="F67" s="12" t="e">
        <f t="shared" si="1"/>
        <v>#DIV/0!</v>
      </c>
    </row>
    <row r="68" spans="1:6" x14ac:dyDescent="0.25">
      <c r="A68" s="17" t="s">
        <v>361</v>
      </c>
      <c r="B68" s="18" t="s">
        <v>360</v>
      </c>
      <c r="C68" s="19">
        <v>5058754</v>
      </c>
      <c r="D68" s="20">
        <v>6247868</v>
      </c>
      <c r="E68" s="11">
        <f t="shared" ref="E68:E94" si="2">D68-C68</f>
        <v>1189114</v>
      </c>
      <c r="F68" s="12">
        <f t="shared" ref="F68:F94" si="3">E68/C68</f>
        <v>0.23506064932194765</v>
      </c>
    </row>
    <row r="69" spans="1:6" ht="45" x14ac:dyDescent="0.25">
      <c r="A69" s="17" t="s">
        <v>359</v>
      </c>
      <c r="B69" s="18" t="s">
        <v>358</v>
      </c>
      <c r="C69" s="19">
        <v>8793572</v>
      </c>
      <c r="D69" s="20">
        <v>7730201</v>
      </c>
      <c r="E69" s="11">
        <f t="shared" si="2"/>
        <v>-1063371</v>
      </c>
      <c r="F69" s="12">
        <f t="shared" si="3"/>
        <v>-0.12092594454221789</v>
      </c>
    </row>
    <row r="70" spans="1:6" ht="30" x14ac:dyDescent="0.25">
      <c r="A70" s="17" t="s">
        <v>357</v>
      </c>
      <c r="B70" s="18" t="s">
        <v>356</v>
      </c>
      <c r="C70" s="19">
        <v>151137068</v>
      </c>
      <c r="D70" s="20">
        <v>175339858</v>
      </c>
      <c r="E70" s="11">
        <f t="shared" si="2"/>
        <v>24202790</v>
      </c>
      <c r="F70" s="12">
        <f t="shared" si="3"/>
        <v>0.16013801458686494</v>
      </c>
    </row>
    <row r="71" spans="1:6" x14ac:dyDescent="0.25">
      <c r="A71" s="17" t="s">
        <v>355</v>
      </c>
      <c r="B71" s="18" t="s">
        <v>354</v>
      </c>
      <c r="C71" s="19">
        <v>116044800</v>
      </c>
      <c r="D71" s="20">
        <v>132810111</v>
      </c>
      <c r="E71" s="11">
        <f t="shared" si="2"/>
        <v>16765311</v>
      </c>
      <c r="F71" s="12">
        <f t="shared" si="3"/>
        <v>0.14447274673229649</v>
      </c>
    </row>
    <row r="72" spans="1:6" x14ac:dyDescent="0.25">
      <c r="A72" s="17" t="s">
        <v>353</v>
      </c>
      <c r="B72" s="18" t="s">
        <v>352</v>
      </c>
      <c r="C72" s="19">
        <v>12842075</v>
      </c>
      <c r="D72" s="20">
        <v>11831788</v>
      </c>
      <c r="E72" s="11">
        <f t="shared" si="2"/>
        <v>-1010287</v>
      </c>
      <c r="F72" s="12">
        <f t="shared" si="3"/>
        <v>-7.8670074734807263E-2</v>
      </c>
    </row>
    <row r="73" spans="1:6" ht="30" x14ac:dyDescent="0.25">
      <c r="A73" s="17" t="s">
        <v>351</v>
      </c>
      <c r="B73" s="18" t="s">
        <v>350</v>
      </c>
      <c r="C73" s="19">
        <v>22250193</v>
      </c>
      <c r="D73" s="20">
        <v>30697959</v>
      </c>
      <c r="E73" s="11">
        <f t="shared" si="2"/>
        <v>8447766</v>
      </c>
      <c r="F73" s="12">
        <f t="shared" si="3"/>
        <v>0.37967158307345916</v>
      </c>
    </row>
    <row r="74" spans="1:6" ht="30" x14ac:dyDescent="0.25">
      <c r="A74" s="17" t="s">
        <v>349</v>
      </c>
      <c r="B74" s="18" t="s">
        <v>348</v>
      </c>
      <c r="C74" s="19">
        <v>135029192</v>
      </c>
      <c r="D74" s="20">
        <v>35889125</v>
      </c>
      <c r="E74" s="11">
        <f t="shared" si="2"/>
        <v>-99140067</v>
      </c>
      <c r="F74" s="12">
        <f t="shared" si="3"/>
        <v>-0.73421210281699678</v>
      </c>
    </row>
    <row r="75" spans="1:6" ht="45" x14ac:dyDescent="0.25">
      <c r="A75" s="17" t="s">
        <v>347</v>
      </c>
      <c r="B75" s="18" t="s">
        <v>346</v>
      </c>
      <c r="C75" s="19">
        <v>1352674</v>
      </c>
      <c r="D75" s="20">
        <v>1203223</v>
      </c>
      <c r="E75" s="11">
        <f t="shared" si="2"/>
        <v>-149451</v>
      </c>
      <c r="F75" s="12">
        <f t="shared" si="3"/>
        <v>-0.11048560111305458</v>
      </c>
    </row>
    <row r="76" spans="1:6" x14ac:dyDescent="0.25">
      <c r="A76" s="17" t="s">
        <v>345</v>
      </c>
      <c r="B76" s="18" t="s">
        <v>344</v>
      </c>
      <c r="C76" s="19">
        <v>156</v>
      </c>
      <c r="D76" s="20">
        <v>0</v>
      </c>
      <c r="E76" s="11">
        <f t="shared" si="2"/>
        <v>-156</v>
      </c>
      <c r="F76" s="12">
        <f t="shared" si="3"/>
        <v>-1</v>
      </c>
    </row>
    <row r="77" spans="1:6" x14ac:dyDescent="0.25">
      <c r="A77" s="17" t="s">
        <v>343</v>
      </c>
      <c r="B77" s="18" t="s">
        <v>342</v>
      </c>
      <c r="C77" s="19">
        <v>33662584</v>
      </c>
      <c r="D77" s="20">
        <v>18963938</v>
      </c>
      <c r="E77" s="11">
        <f t="shared" si="2"/>
        <v>-14698646</v>
      </c>
      <c r="F77" s="12">
        <f t="shared" si="3"/>
        <v>-0.43664639648578374</v>
      </c>
    </row>
    <row r="78" spans="1:6" ht="30" x14ac:dyDescent="0.25">
      <c r="A78" s="17" t="s">
        <v>341</v>
      </c>
      <c r="B78" s="18" t="s">
        <v>340</v>
      </c>
      <c r="C78" s="19">
        <v>83856682</v>
      </c>
      <c r="D78" s="20">
        <v>11222560</v>
      </c>
      <c r="E78" s="11">
        <f t="shared" si="2"/>
        <v>-72634122</v>
      </c>
      <c r="F78" s="12">
        <f t="shared" si="3"/>
        <v>-0.86616975854112621</v>
      </c>
    </row>
    <row r="79" spans="1:6" ht="30" x14ac:dyDescent="0.25">
      <c r="A79" s="17" t="s">
        <v>339</v>
      </c>
      <c r="B79" s="18" t="s">
        <v>338</v>
      </c>
      <c r="C79" s="19">
        <v>728192</v>
      </c>
      <c r="D79" s="20">
        <v>260656</v>
      </c>
      <c r="E79" s="11">
        <f t="shared" si="2"/>
        <v>-467536</v>
      </c>
      <c r="F79" s="12">
        <f t="shared" si="3"/>
        <v>-0.64205044823343294</v>
      </c>
    </row>
    <row r="80" spans="1:6" ht="30" x14ac:dyDescent="0.25">
      <c r="A80" s="17" t="s">
        <v>337</v>
      </c>
      <c r="B80" s="18" t="s">
        <v>336</v>
      </c>
      <c r="C80" s="19">
        <v>-8732</v>
      </c>
      <c r="D80" s="20">
        <v>19457</v>
      </c>
      <c r="E80" s="11">
        <f t="shared" si="2"/>
        <v>28189</v>
      </c>
      <c r="F80" s="12">
        <f t="shared" si="3"/>
        <v>-3.2282409528172238</v>
      </c>
    </row>
    <row r="81" spans="1:6" ht="30" x14ac:dyDescent="0.25">
      <c r="A81" s="17" t="s">
        <v>335</v>
      </c>
      <c r="B81" s="18" t="s">
        <v>334</v>
      </c>
      <c r="C81" s="19">
        <v>736924</v>
      </c>
      <c r="D81" s="20">
        <v>241199</v>
      </c>
      <c r="E81" s="11">
        <f t="shared" si="2"/>
        <v>-495725</v>
      </c>
      <c r="F81" s="12">
        <f t="shared" si="3"/>
        <v>-0.67269487762645808</v>
      </c>
    </row>
    <row r="82" spans="1:6" x14ac:dyDescent="0.25">
      <c r="A82" s="17" t="s">
        <v>333</v>
      </c>
      <c r="B82" s="18" t="s">
        <v>332</v>
      </c>
      <c r="C82" s="19">
        <v>0</v>
      </c>
      <c r="D82" s="20">
        <v>0</v>
      </c>
      <c r="E82" s="11">
        <f t="shared" si="2"/>
        <v>0</v>
      </c>
      <c r="F82" s="12" t="e">
        <f t="shared" si="3"/>
        <v>#DIV/0!</v>
      </c>
    </row>
    <row r="83" spans="1:6" x14ac:dyDescent="0.25">
      <c r="A83" s="17" t="s">
        <v>331</v>
      </c>
      <c r="B83" s="18" t="s">
        <v>330</v>
      </c>
      <c r="C83" s="19">
        <v>15428904</v>
      </c>
      <c r="D83" s="20">
        <v>4238748</v>
      </c>
      <c r="E83" s="11">
        <f t="shared" si="2"/>
        <v>-11190156</v>
      </c>
      <c r="F83" s="12">
        <f t="shared" si="3"/>
        <v>-0.72527225524249805</v>
      </c>
    </row>
    <row r="84" spans="1:6" ht="30" x14ac:dyDescent="0.25">
      <c r="A84" s="17" t="s">
        <v>329</v>
      </c>
      <c r="B84" s="18" t="s">
        <v>328</v>
      </c>
      <c r="C84" s="19">
        <v>21516663</v>
      </c>
      <c r="D84" s="20">
        <v>47904043</v>
      </c>
      <c r="E84" s="11">
        <f t="shared" si="2"/>
        <v>26387380</v>
      </c>
      <c r="F84" s="12">
        <f t="shared" si="3"/>
        <v>1.2263695350900834</v>
      </c>
    </row>
    <row r="85" spans="1:6" x14ac:dyDescent="0.25">
      <c r="A85" s="17" t="s">
        <v>327</v>
      </c>
      <c r="B85" s="18" t="s">
        <v>326</v>
      </c>
      <c r="C85" s="19">
        <v>0</v>
      </c>
      <c r="D85" s="20">
        <v>0</v>
      </c>
      <c r="E85" s="11">
        <f t="shared" si="2"/>
        <v>0</v>
      </c>
      <c r="F85" s="12" t="e">
        <f t="shared" si="3"/>
        <v>#DIV/0!</v>
      </c>
    </row>
    <row r="86" spans="1:6" ht="30" x14ac:dyDescent="0.25">
      <c r="A86" s="17" t="s">
        <v>325</v>
      </c>
      <c r="B86" s="18" t="s">
        <v>324</v>
      </c>
      <c r="C86" s="19">
        <v>21516663</v>
      </c>
      <c r="D86" s="20">
        <v>47904043</v>
      </c>
      <c r="E86" s="11">
        <f t="shared" si="2"/>
        <v>26387380</v>
      </c>
      <c r="F86" s="12">
        <f t="shared" si="3"/>
        <v>1.2263695350900834</v>
      </c>
    </row>
    <row r="87" spans="1:6" ht="30" x14ac:dyDescent="0.25">
      <c r="A87" s="17" t="s">
        <v>323</v>
      </c>
      <c r="B87" s="18" t="s">
        <v>322</v>
      </c>
      <c r="C87" s="19">
        <v>878865</v>
      </c>
      <c r="D87" s="20">
        <v>16308055</v>
      </c>
      <c r="E87" s="11">
        <f t="shared" si="2"/>
        <v>15429190</v>
      </c>
      <c r="F87" s="12">
        <f t="shared" si="3"/>
        <v>17.555813463956351</v>
      </c>
    </row>
    <row r="88" spans="1:6" ht="30" x14ac:dyDescent="0.25">
      <c r="A88" s="17" t="s">
        <v>321</v>
      </c>
      <c r="B88" s="18" t="s">
        <v>320</v>
      </c>
      <c r="C88" s="19">
        <v>2106150</v>
      </c>
      <c r="D88" s="20">
        <v>4001627</v>
      </c>
      <c r="E88" s="11">
        <f t="shared" si="2"/>
        <v>1895477</v>
      </c>
      <c r="F88" s="12">
        <f t="shared" si="3"/>
        <v>0.89997246160055078</v>
      </c>
    </row>
    <row r="89" spans="1:6" ht="30" x14ac:dyDescent="0.25">
      <c r="A89" s="17" t="s">
        <v>319</v>
      </c>
      <c r="B89" s="18" t="s">
        <v>318</v>
      </c>
      <c r="C89" s="19">
        <v>251552611</v>
      </c>
      <c r="D89" s="20">
        <v>286763966</v>
      </c>
      <c r="E89" s="11">
        <f t="shared" si="2"/>
        <v>35211355</v>
      </c>
      <c r="F89" s="12">
        <f t="shared" si="3"/>
        <v>0.13997610623091486</v>
      </c>
    </row>
    <row r="90" spans="1:6" ht="30" x14ac:dyDescent="0.25">
      <c r="A90" s="17" t="s">
        <v>317</v>
      </c>
      <c r="B90" s="18" t="s">
        <v>316</v>
      </c>
      <c r="C90" s="19">
        <v>0</v>
      </c>
      <c r="D90" s="20">
        <v>4969919</v>
      </c>
      <c r="E90" s="11">
        <f t="shared" si="2"/>
        <v>4969919</v>
      </c>
      <c r="F90" s="12" t="e">
        <f t="shared" si="3"/>
        <v>#DIV/0!</v>
      </c>
    </row>
    <row r="91" spans="1:6" x14ac:dyDescent="0.25">
      <c r="A91" s="17" t="s">
        <v>315</v>
      </c>
      <c r="B91" s="18" t="s">
        <v>314</v>
      </c>
      <c r="C91" s="19">
        <v>27646799</v>
      </c>
      <c r="D91" s="20">
        <v>26187025</v>
      </c>
      <c r="E91" s="11">
        <f t="shared" si="2"/>
        <v>-1459774</v>
      </c>
      <c r="F91" s="12">
        <f t="shared" si="3"/>
        <v>-5.2800832385694996E-2</v>
      </c>
    </row>
    <row r="92" spans="1:6" x14ac:dyDescent="0.25">
      <c r="A92" s="17" t="s">
        <v>313</v>
      </c>
      <c r="B92" s="18" t="s">
        <v>312</v>
      </c>
      <c r="C92" s="19">
        <v>0</v>
      </c>
      <c r="D92" s="20">
        <v>0</v>
      </c>
      <c r="E92" s="11">
        <f t="shared" si="2"/>
        <v>0</v>
      </c>
      <c r="F92" s="12" t="e">
        <f t="shared" si="3"/>
        <v>#DIV/0!</v>
      </c>
    </row>
    <row r="93" spans="1:6" ht="30" x14ac:dyDescent="0.25">
      <c r="A93" s="17" t="s">
        <v>311</v>
      </c>
      <c r="B93" s="18" t="s">
        <v>310</v>
      </c>
      <c r="C93" s="19">
        <v>223905812</v>
      </c>
      <c r="D93" s="20">
        <v>260576941</v>
      </c>
      <c r="E93" s="11">
        <f t="shared" si="2"/>
        <v>36671129</v>
      </c>
      <c r="F93" s="12">
        <f t="shared" si="3"/>
        <v>0.16377926357713304</v>
      </c>
    </row>
    <row r="94" spans="1:6" ht="30" x14ac:dyDescent="0.25">
      <c r="A94" s="21" t="s">
        <v>309</v>
      </c>
      <c r="B94" s="22" t="s">
        <v>308</v>
      </c>
      <c r="C94" s="23">
        <v>0</v>
      </c>
      <c r="D94" s="24">
        <v>4969919</v>
      </c>
      <c r="E94" s="11">
        <f t="shared" si="2"/>
        <v>4969919</v>
      </c>
      <c r="F94" s="12" t="e">
        <f t="shared" si="3"/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  <rowBreaks count="1" manualBreakCount="1">
    <brk id="62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420E-778E-4AC5-A2F3-F67CEACE8EF5}">
  <sheetPr>
    <outlinePr summaryBelow="0"/>
  </sheetPr>
  <dimension ref="A1:Q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0.140625" style="8" customWidth="1"/>
    <col min="2" max="2" width="11.28515625" style="8" customWidth="1"/>
    <col min="3" max="17" width="16.42578125" style="9" bestFit="1" customWidth="1"/>
    <col min="18" max="16384" width="9.140625" style="8"/>
  </cols>
  <sheetData>
    <row r="1" spans="1:17" x14ac:dyDescent="0.25">
      <c r="A1" s="10" t="s">
        <v>595</v>
      </c>
    </row>
    <row r="2" spans="1:17" ht="105" x14ac:dyDescent="0.25">
      <c r="A2" s="48"/>
      <c r="B2" s="46"/>
      <c r="C2" s="13" t="s">
        <v>594</v>
      </c>
      <c r="D2" s="13" t="s">
        <v>593</v>
      </c>
      <c r="E2" s="13" t="s">
        <v>592</v>
      </c>
      <c r="F2" s="13" t="s">
        <v>591</v>
      </c>
      <c r="G2" s="13" t="s">
        <v>590</v>
      </c>
      <c r="H2" s="13" t="s">
        <v>589</v>
      </c>
      <c r="I2" s="13" t="s">
        <v>588</v>
      </c>
      <c r="J2" s="13" t="s">
        <v>587</v>
      </c>
      <c r="K2" s="13" t="s">
        <v>586</v>
      </c>
      <c r="L2" s="13" t="s">
        <v>585</v>
      </c>
      <c r="M2" s="13" t="s">
        <v>584</v>
      </c>
      <c r="N2" s="13" t="s">
        <v>583</v>
      </c>
      <c r="O2" s="13" t="s">
        <v>582</v>
      </c>
      <c r="P2" s="13" t="s">
        <v>581</v>
      </c>
      <c r="Q2" s="14" t="s">
        <v>580</v>
      </c>
    </row>
    <row r="3" spans="1:17" x14ac:dyDescent="0.25">
      <c r="A3" s="49"/>
      <c r="B3" s="47"/>
      <c r="C3" s="27" t="s">
        <v>201</v>
      </c>
      <c r="D3" s="27" t="s">
        <v>203</v>
      </c>
      <c r="E3" s="27" t="s">
        <v>205</v>
      </c>
      <c r="F3" s="27" t="s">
        <v>207</v>
      </c>
      <c r="G3" s="27" t="s">
        <v>209</v>
      </c>
      <c r="H3" s="27" t="s">
        <v>211</v>
      </c>
      <c r="I3" s="27" t="s">
        <v>213</v>
      </c>
      <c r="J3" s="27" t="s">
        <v>490</v>
      </c>
      <c r="K3" s="27" t="s">
        <v>488</v>
      </c>
      <c r="L3" s="27" t="s">
        <v>486</v>
      </c>
      <c r="M3" s="27" t="s">
        <v>484</v>
      </c>
      <c r="N3" s="27" t="s">
        <v>482</v>
      </c>
      <c r="O3" s="27" t="s">
        <v>480</v>
      </c>
      <c r="P3" s="27" t="s">
        <v>478</v>
      </c>
      <c r="Q3" s="28" t="s">
        <v>476</v>
      </c>
    </row>
    <row r="4" spans="1:17" x14ac:dyDescent="0.25">
      <c r="A4" s="17" t="s">
        <v>579</v>
      </c>
      <c r="B4" s="18" t="s">
        <v>578</v>
      </c>
      <c r="C4" s="19">
        <v>177290</v>
      </c>
      <c r="D4" s="19">
        <v>324047</v>
      </c>
      <c r="E4" s="19">
        <v>194263</v>
      </c>
      <c r="F4" s="19">
        <v>7</v>
      </c>
      <c r="G4" s="19">
        <v>9313</v>
      </c>
      <c r="H4" s="19">
        <v>8802</v>
      </c>
      <c r="I4" s="19">
        <v>70847</v>
      </c>
      <c r="J4" s="19">
        <v>1901867.74</v>
      </c>
      <c r="K4" s="19">
        <v>408965.34</v>
      </c>
      <c r="L4" s="19">
        <v>1630657.74</v>
      </c>
      <c r="M4" s="19">
        <v>692691.98</v>
      </c>
      <c r="N4" s="19">
        <v>0</v>
      </c>
      <c r="O4" s="19">
        <v>60115.82</v>
      </c>
      <c r="P4" s="19">
        <v>0</v>
      </c>
      <c r="Q4" s="20">
        <v>1421465.87</v>
      </c>
    </row>
    <row r="5" spans="1:17" x14ac:dyDescent="0.25">
      <c r="A5" s="17" t="s">
        <v>577</v>
      </c>
      <c r="B5" s="18" t="s">
        <v>576</v>
      </c>
      <c r="C5" s="19">
        <v>44827</v>
      </c>
      <c r="D5" s="19">
        <v>47149</v>
      </c>
      <c r="E5" s="19">
        <v>2270</v>
      </c>
      <c r="F5" s="19">
        <v>4</v>
      </c>
      <c r="G5" s="19">
        <v>9313</v>
      </c>
      <c r="H5" s="19">
        <v>2820</v>
      </c>
      <c r="I5" s="19">
        <v>3449</v>
      </c>
      <c r="J5" s="19">
        <v>1254958</v>
      </c>
      <c r="K5" s="19">
        <v>157110.56</v>
      </c>
      <c r="L5" s="19">
        <v>1249504</v>
      </c>
      <c r="M5" s="19">
        <v>262150.13</v>
      </c>
      <c r="N5" s="19">
        <v>0</v>
      </c>
      <c r="O5" s="19">
        <v>43773.23</v>
      </c>
      <c r="P5" s="19">
        <v>0</v>
      </c>
      <c r="Q5" s="20">
        <v>1041770.14</v>
      </c>
    </row>
    <row r="6" spans="1:17" x14ac:dyDescent="0.25">
      <c r="A6" s="17" t="s">
        <v>575</v>
      </c>
      <c r="B6" s="18" t="s">
        <v>574</v>
      </c>
      <c r="C6" s="19">
        <v>44814</v>
      </c>
      <c r="D6" s="19">
        <v>47136</v>
      </c>
      <c r="E6" s="19">
        <v>2270</v>
      </c>
      <c r="F6" s="19">
        <v>0</v>
      </c>
      <c r="G6" s="19">
        <v>9313</v>
      </c>
      <c r="H6" s="19">
        <v>2820</v>
      </c>
      <c r="I6" s="19">
        <v>3447</v>
      </c>
      <c r="J6" s="19">
        <v>1173084.1299999999</v>
      </c>
      <c r="K6" s="19">
        <v>156747.56</v>
      </c>
      <c r="L6" s="19">
        <v>1168256.1299999999</v>
      </c>
      <c r="M6" s="19">
        <v>256393.51</v>
      </c>
      <c r="N6" s="19">
        <v>0</v>
      </c>
      <c r="O6" s="19">
        <v>32418.720000000001</v>
      </c>
      <c r="P6" s="19">
        <v>0</v>
      </c>
      <c r="Q6" s="20">
        <v>984418.43</v>
      </c>
    </row>
    <row r="7" spans="1:17" x14ac:dyDescent="0.25">
      <c r="A7" s="17" t="s">
        <v>573</v>
      </c>
      <c r="B7" s="18" t="s">
        <v>572</v>
      </c>
      <c r="C7" s="19">
        <v>27544</v>
      </c>
      <c r="D7" s="19">
        <v>29866</v>
      </c>
      <c r="E7" s="19">
        <v>2270</v>
      </c>
      <c r="F7" s="19">
        <v>0</v>
      </c>
      <c r="G7" s="19">
        <v>5628</v>
      </c>
      <c r="H7" s="19">
        <v>1868</v>
      </c>
      <c r="I7" s="19">
        <v>1970</v>
      </c>
      <c r="J7" s="19">
        <v>806961.59</v>
      </c>
      <c r="K7" s="19">
        <v>151545.56</v>
      </c>
      <c r="L7" s="19">
        <v>802133.59</v>
      </c>
      <c r="M7" s="19">
        <v>214044.97</v>
      </c>
      <c r="N7" s="19">
        <v>0</v>
      </c>
      <c r="O7" s="19">
        <v>25109.72</v>
      </c>
      <c r="P7" s="19">
        <v>0</v>
      </c>
      <c r="Q7" s="20">
        <v>685189.8</v>
      </c>
    </row>
    <row r="8" spans="1:17" x14ac:dyDescent="0.25">
      <c r="A8" s="17" t="s">
        <v>571</v>
      </c>
      <c r="B8" s="18" t="s">
        <v>570</v>
      </c>
      <c r="C8" s="19">
        <v>18</v>
      </c>
      <c r="D8" s="19">
        <v>18</v>
      </c>
      <c r="E8" s="19">
        <v>0</v>
      </c>
      <c r="F8" s="19">
        <v>0</v>
      </c>
      <c r="G8" s="19">
        <v>0</v>
      </c>
      <c r="H8" s="19">
        <v>7</v>
      </c>
      <c r="I8" s="19">
        <v>12</v>
      </c>
      <c r="J8" s="19">
        <v>200</v>
      </c>
      <c r="K8" s="19">
        <v>0</v>
      </c>
      <c r="L8" s="19">
        <v>200</v>
      </c>
      <c r="M8" s="19">
        <v>163</v>
      </c>
      <c r="N8" s="19">
        <v>0</v>
      </c>
      <c r="O8" s="19">
        <v>102</v>
      </c>
      <c r="P8" s="19">
        <v>0</v>
      </c>
      <c r="Q8" s="20">
        <v>160</v>
      </c>
    </row>
    <row r="9" spans="1:17" x14ac:dyDescent="0.25">
      <c r="A9" s="17" t="s">
        <v>569</v>
      </c>
      <c r="B9" s="18" t="s">
        <v>568</v>
      </c>
      <c r="C9" s="19">
        <v>7699</v>
      </c>
      <c r="D9" s="19">
        <v>7699</v>
      </c>
      <c r="E9" s="19">
        <v>0</v>
      </c>
      <c r="F9" s="19">
        <v>0</v>
      </c>
      <c r="G9" s="19">
        <v>1245</v>
      </c>
      <c r="H9" s="19">
        <v>334</v>
      </c>
      <c r="I9" s="19">
        <v>817</v>
      </c>
      <c r="J9" s="19">
        <v>147273.54</v>
      </c>
      <c r="K9" s="19">
        <v>5202</v>
      </c>
      <c r="L9" s="19">
        <v>147273.54</v>
      </c>
      <c r="M9" s="19">
        <v>25316.54</v>
      </c>
      <c r="N9" s="19">
        <v>0</v>
      </c>
      <c r="O9" s="19">
        <v>71</v>
      </c>
      <c r="P9" s="19">
        <v>0</v>
      </c>
      <c r="Q9" s="20">
        <v>117597.63</v>
      </c>
    </row>
    <row r="10" spans="1:17" x14ac:dyDescent="0.25">
      <c r="A10" s="17" t="s">
        <v>567</v>
      </c>
      <c r="B10" s="18" t="s">
        <v>566</v>
      </c>
      <c r="C10" s="19">
        <v>9269</v>
      </c>
      <c r="D10" s="19">
        <v>9269</v>
      </c>
      <c r="E10" s="19">
        <v>0</v>
      </c>
      <c r="F10" s="19">
        <v>0</v>
      </c>
      <c r="G10" s="19">
        <v>2417</v>
      </c>
      <c r="H10" s="19">
        <v>583</v>
      </c>
      <c r="I10" s="19">
        <v>630</v>
      </c>
      <c r="J10" s="19">
        <v>215214</v>
      </c>
      <c r="K10" s="19">
        <v>0</v>
      </c>
      <c r="L10" s="19">
        <v>215214</v>
      </c>
      <c r="M10" s="19">
        <v>16690</v>
      </c>
      <c r="N10" s="19">
        <v>0</v>
      </c>
      <c r="O10" s="19">
        <v>7136</v>
      </c>
      <c r="P10" s="19">
        <v>0</v>
      </c>
      <c r="Q10" s="20">
        <v>178832</v>
      </c>
    </row>
    <row r="11" spans="1:17" x14ac:dyDescent="0.25">
      <c r="A11" s="17" t="s">
        <v>565</v>
      </c>
      <c r="B11" s="18" t="s">
        <v>564</v>
      </c>
      <c r="C11" s="19">
        <v>284</v>
      </c>
      <c r="D11" s="19">
        <v>284</v>
      </c>
      <c r="E11" s="19">
        <v>0</v>
      </c>
      <c r="F11" s="19">
        <v>0</v>
      </c>
      <c r="G11" s="19">
        <v>23</v>
      </c>
      <c r="H11" s="19">
        <v>28</v>
      </c>
      <c r="I11" s="19">
        <v>18</v>
      </c>
      <c r="J11" s="19">
        <v>3435</v>
      </c>
      <c r="K11" s="19">
        <v>0</v>
      </c>
      <c r="L11" s="19">
        <v>3435</v>
      </c>
      <c r="M11" s="19">
        <v>179</v>
      </c>
      <c r="N11" s="19">
        <v>0</v>
      </c>
      <c r="O11" s="19">
        <v>0</v>
      </c>
      <c r="P11" s="19">
        <v>0</v>
      </c>
      <c r="Q11" s="20">
        <v>2639</v>
      </c>
    </row>
    <row r="12" spans="1:17" x14ac:dyDescent="0.25">
      <c r="A12" s="17" t="s">
        <v>563</v>
      </c>
      <c r="B12" s="18" t="s">
        <v>562</v>
      </c>
      <c r="C12" s="19">
        <v>33288</v>
      </c>
      <c r="D12" s="19">
        <v>35392</v>
      </c>
      <c r="E12" s="19">
        <v>2092</v>
      </c>
      <c r="F12" s="19">
        <v>0</v>
      </c>
      <c r="G12" s="19">
        <v>0</v>
      </c>
      <c r="H12" s="19">
        <v>1623</v>
      </c>
      <c r="I12" s="19">
        <v>2563</v>
      </c>
      <c r="J12" s="19">
        <v>81558.87</v>
      </c>
      <c r="K12" s="19">
        <v>48</v>
      </c>
      <c r="L12" s="19">
        <v>80932.87</v>
      </c>
      <c r="M12" s="19">
        <v>5441.62</v>
      </c>
      <c r="N12" s="19">
        <v>0</v>
      </c>
      <c r="O12" s="19">
        <v>11354.51</v>
      </c>
      <c r="P12" s="19">
        <v>0</v>
      </c>
      <c r="Q12" s="20">
        <v>57056.71</v>
      </c>
    </row>
    <row r="13" spans="1:17" x14ac:dyDescent="0.25">
      <c r="A13" s="17" t="s">
        <v>561</v>
      </c>
      <c r="B13" s="18" t="s">
        <v>560</v>
      </c>
      <c r="C13" s="19">
        <v>29758</v>
      </c>
      <c r="D13" s="19">
        <v>30193</v>
      </c>
      <c r="E13" s="19">
        <v>365</v>
      </c>
      <c r="F13" s="19">
        <v>0</v>
      </c>
      <c r="G13" s="19">
        <v>0</v>
      </c>
      <c r="H13" s="19">
        <v>1938</v>
      </c>
      <c r="I13" s="19">
        <v>2445</v>
      </c>
      <c r="J13" s="19">
        <v>24406.02</v>
      </c>
      <c r="K13" s="19">
        <v>0</v>
      </c>
      <c r="L13" s="19">
        <v>24396.02</v>
      </c>
      <c r="M13" s="19">
        <v>1134.8900000000001</v>
      </c>
      <c r="N13" s="19">
        <v>0</v>
      </c>
      <c r="O13" s="19">
        <v>5094.51</v>
      </c>
      <c r="P13" s="19">
        <v>0</v>
      </c>
      <c r="Q13" s="20">
        <v>18542.759999999998</v>
      </c>
    </row>
    <row r="14" spans="1:17" x14ac:dyDescent="0.25">
      <c r="A14" s="17" t="s">
        <v>559</v>
      </c>
      <c r="B14" s="18" t="s">
        <v>558</v>
      </c>
      <c r="C14" s="19">
        <v>27993</v>
      </c>
      <c r="D14" s="19">
        <v>30084</v>
      </c>
      <c r="E14" s="19">
        <v>2072</v>
      </c>
      <c r="F14" s="19">
        <v>0</v>
      </c>
      <c r="G14" s="19">
        <v>0</v>
      </c>
      <c r="H14" s="19">
        <v>1835</v>
      </c>
      <c r="I14" s="19">
        <v>2662</v>
      </c>
      <c r="J14" s="19">
        <v>44546.53</v>
      </c>
      <c r="K14" s="19">
        <v>24</v>
      </c>
      <c r="L14" s="19">
        <v>43930.53</v>
      </c>
      <c r="M14" s="19">
        <v>2935.27</v>
      </c>
      <c r="N14" s="19">
        <v>0</v>
      </c>
      <c r="O14" s="19">
        <v>6084</v>
      </c>
      <c r="P14" s="19">
        <v>0</v>
      </c>
      <c r="Q14" s="20">
        <v>30632.35</v>
      </c>
    </row>
    <row r="15" spans="1:17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20">
        <v>0</v>
      </c>
    </row>
    <row r="16" spans="1:17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20">
        <v>0</v>
      </c>
    </row>
    <row r="17" spans="1:17" x14ac:dyDescent="0.25">
      <c r="A17" s="17" t="s">
        <v>553</v>
      </c>
      <c r="B17" s="18" t="s">
        <v>552</v>
      </c>
      <c r="C17" s="19">
        <v>6086</v>
      </c>
      <c r="D17" s="19">
        <v>6126</v>
      </c>
      <c r="E17" s="19">
        <v>0</v>
      </c>
      <c r="F17" s="19">
        <v>0</v>
      </c>
      <c r="G17" s="19">
        <v>0</v>
      </c>
      <c r="H17" s="19">
        <v>215</v>
      </c>
      <c r="I17" s="19">
        <v>689</v>
      </c>
      <c r="J17" s="19">
        <v>12606.32</v>
      </c>
      <c r="K17" s="19">
        <v>24</v>
      </c>
      <c r="L17" s="19">
        <v>12606.32</v>
      </c>
      <c r="M17" s="19">
        <v>1371.46</v>
      </c>
      <c r="N17" s="19">
        <v>0</v>
      </c>
      <c r="O17" s="19">
        <v>176</v>
      </c>
      <c r="P17" s="19">
        <v>0</v>
      </c>
      <c r="Q17" s="20">
        <v>7881.6</v>
      </c>
    </row>
    <row r="18" spans="1:17" x14ac:dyDescent="0.25">
      <c r="A18" s="17" t="s">
        <v>551</v>
      </c>
      <c r="B18" s="18" t="s">
        <v>550</v>
      </c>
      <c r="C18" s="19">
        <v>13</v>
      </c>
      <c r="D18" s="19">
        <v>13</v>
      </c>
      <c r="E18" s="19">
        <v>0</v>
      </c>
      <c r="F18" s="19">
        <v>4</v>
      </c>
      <c r="G18" s="19">
        <v>0</v>
      </c>
      <c r="H18" s="19">
        <v>0</v>
      </c>
      <c r="I18" s="19">
        <v>2</v>
      </c>
      <c r="J18" s="19">
        <v>315</v>
      </c>
      <c r="K18" s="19">
        <v>315</v>
      </c>
      <c r="L18" s="19">
        <v>315</v>
      </c>
      <c r="M18" s="19">
        <v>315</v>
      </c>
      <c r="N18" s="19">
        <v>0</v>
      </c>
      <c r="O18" s="19">
        <v>0</v>
      </c>
      <c r="P18" s="19">
        <v>0</v>
      </c>
      <c r="Q18" s="20">
        <v>295</v>
      </c>
    </row>
    <row r="19" spans="1:17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20">
        <v>0</v>
      </c>
    </row>
    <row r="20" spans="1:17" x14ac:dyDescent="0.25">
      <c r="A20" s="17" t="s">
        <v>547</v>
      </c>
      <c r="B20" s="18" t="s">
        <v>546</v>
      </c>
      <c r="C20" s="19">
        <v>13</v>
      </c>
      <c r="D20" s="19">
        <v>13</v>
      </c>
      <c r="E20" s="19">
        <v>0</v>
      </c>
      <c r="F20" s="19">
        <v>4</v>
      </c>
      <c r="G20" s="19">
        <v>0</v>
      </c>
      <c r="H20" s="19">
        <v>0</v>
      </c>
      <c r="I20" s="19">
        <v>2</v>
      </c>
      <c r="J20" s="19">
        <v>315</v>
      </c>
      <c r="K20" s="19">
        <v>315</v>
      </c>
      <c r="L20" s="19">
        <v>315</v>
      </c>
      <c r="M20" s="19">
        <v>315</v>
      </c>
      <c r="N20" s="19">
        <v>0</v>
      </c>
      <c r="O20" s="19">
        <v>0</v>
      </c>
      <c r="P20" s="19">
        <v>0</v>
      </c>
      <c r="Q20" s="20">
        <v>295</v>
      </c>
    </row>
    <row r="21" spans="1:17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20">
        <v>0</v>
      </c>
    </row>
    <row r="22" spans="1:17" x14ac:dyDescent="0.25">
      <c r="A22" s="17" t="s">
        <v>543</v>
      </c>
      <c r="B22" s="18" t="s">
        <v>542</v>
      </c>
      <c r="C22" s="19">
        <v>132463</v>
      </c>
      <c r="D22" s="19">
        <v>276898</v>
      </c>
      <c r="E22" s="19">
        <v>191993</v>
      </c>
      <c r="F22" s="19">
        <v>3</v>
      </c>
      <c r="G22" s="19">
        <v>0</v>
      </c>
      <c r="H22" s="19">
        <v>5982</v>
      </c>
      <c r="I22" s="19">
        <v>67398</v>
      </c>
      <c r="J22" s="19">
        <v>646909.74</v>
      </c>
      <c r="K22" s="19">
        <v>251854.78</v>
      </c>
      <c r="L22" s="19">
        <v>381153.74</v>
      </c>
      <c r="M22" s="19">
        <v>430541.85</v>
      </c>
      <c r="N22" s="19">
        <v>0</v>
      </c>
      <c r="O22" s="19">
        <v>16342.59</v>
      </c>
      <c r="P22" s="19">
        <v>0</v>
      </c>
      <c r="Q22" s="20">
        <v>379695.73</v>
      </c>
    </row>
    <row r="23" spans="1:17" x14ac:dyDescent="0.25">
      <c r="A23" s="17" t="s">
        <v>541</v>
      </c>
      <c r="B23" s="18" t="s">
        <v>540</v>
      </c>
      <c r="C23" s="19">
        <v>132460</v>
      </c>
      <c r="D23" s="19">
        <v>276895</v>
      </c>
      <c r="E23" s="19">
        <v>191993</v>
      </c>
      <c r="F23" s="19">
        <v>0</v>
      </c>
      <c r="G23" s="19">
        <v>0</v>
      </c>
      <c r="H23" s="19">
        <v>5982</v>
      </c>
      <c r="I23" s="19">
        <v>67398</v>
      </c>
      <c r="J23" s="19">
        <v>599518.77</v>
      </c>
      <c r="K23" s="19">
        <v>251744.78</v>
      </c>
      <c r="L23" s="19">
        <v>361358.77</v>
      </c>
      <c r="M23" s="19">
        <v>416883.15</v>
      </c>
      <c r="N23" s="19">
        <v>0</v>
      </c>
      <c r="O23" s="19">
        <v>12631.16</v>
      </c>
      <c r="P23" s="19">
        <v>0</v>
      </c>
      <c r="Q23" s="20">
        <v>351475.07</v>
      </c>
    </row>
    <row r="24" spans="1:17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20">
        <v>0</v>
      </c>
    </row>
    <row r="25" spans="1:17" x14ac:dyDescent="0.25">
      <c r="A25" s="17" t="s">
        <v>537</v>
      </c>
      <c r="B25" s="18" t="s">
        <v>536</v>
      </c>
      <c r="C25" s="19">
        <v>132460</v>
      </c>
      <c r="D25" s="19">
        <v>276895</v>
      </c>
      <c r="E25" s="19">
        <v>191993</v>
      </c>
      <c r="F25" s="19">
        <v>0</v>
      </c>
      <c r="G25" s="19">
        <v>0</v>
      </c>
      <c r="H25" s="19">
        <v>5982</v>
      </c>
      <c r="I25" s="19">
        <v>67398</v>
      </c>
      <c r="J25" s="19">
        <v>599518.77</v>
      </c>
      <c r="K25" s="19">
        <v>251744.78</v>
      </c>
      <c r="L25" s="19">
        <v>361358.77</v>
      </c>
      <c r="M25" s="19">
        <v>416883.15</v>
      </c>
      <c r="N25" s="19">
        <v>0</v>
      </c>
      <c r="O25" s="19">
        <v>12631.16</v>
      </c>
      <c r="P25" s="19">
        <v>0</v>
      </c>
      <c r="Q25" s="20">
        <v>351475.07</v>
      </c>
    </row>
    <row r="26" spans="1:17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20">
        <v>0</v>
      </c>
    </row>
    <row r="27" spans="1:17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20">
        <v>0</v>
      </c>
    </row>
    <row r="28" spans="1:17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20">
        <v>0</v>
      </c>
    </row>
    <row r="29" spans="1:17" x14ac:dyDescent="0.25">
      <c r="A29" s="17" t="s">
        <v>529</v>
      </c>
      <c r="B29" s="18" t="s">
        <v>528</v>
      </c>
      <c r="C29" s="19">
        <v>30077</v>
      </c>
      <c r="D29" s="19">
        <v>71360</v>
      </c>
      <c r="E29" s="19">
        <v>41568</v>
      </c>
      <c r="F29" s="19">
        <v>0</v>
      </c>
      <c r="G29" s="19">
        <v>0</v>
      </c>
      <c r="H29" s="19">
        <v>0</v>
      </c>
      <c r="I29" s="19">
        <v>14454</v>
      </c>
      <c r="J29" s="19">
        <v>47390.97</v>
      </c>
      <c r="K29" s="19">
        <v>110</v>
      </c>
      <c r="L29" s="19">
        <v>19794.97</v>
      </c>
      <c r="M29" s="19">
        <v>13658.7</v>
      </c>
      <c r="N29" s="19">
        <v>0</v>
      </c>
      <c r="O29" s="19">
        <v>3711.43</v>
      </c>
      <c r="P29" s="19">
        <v>0</v>
      </c>
      <c r="Q29" s="20">
        <v>28220.66</v>
      </c>
    </row>
    <row r="30" spans="1:17" x14ac:dyDescent="0.25">
      <c r="A30" s="17" t="s">
        <v>527</v>
      </c>
      <c r="B30" s="18" t="s">
        <v>526</v>
      </c>
      <c r="C30" s="19">
        <v>28799</v>
      </c>
      <c r="D30" s="19">
        <v>34237</v>
      </c>
      <c r="E30" s="19">
        <v>5463</v>
      </c>
      <c r="F30" s="19">
        <v>0</v>
      </c>
      <c r="G30" s="19">
        <v>0</v>
      </c>
      <c r="H30" s="19">
        <v>0</v>
      </c>
      <c r="I30" s="19">
        <v>7920</v>
      </c>
      <c r="J30" s="19">
        <v>4217.71</v>
      </c>
      <c r="K30" s="19">
        <v>20</v>
      </c>
      <c r="L30" s="19">
        <v>422.71</v>
      </c>
      <c r="M30" s="19">
        <v>87.82</v>
      </c>
      <c r="N30" s="19">
        <v>0</v>
      </c>
      <c r="O30" s="19">
        <v>1972</v>
      </c>
      <c r="P30" s="19">
        <v>0</v>
      </c>
      <c r="Q30" s="20">
        <v>2824.1</v>
      </c>
    </row>
    <row r="31" spans="1:17" x14ac:dyDescent="0.25">
      <c r="A31" s="17" t="s">
        <v>525</v>
      </c>
      <c r="B31" s="18" t="s">
        <v>524</v>
      </c>
      <c r="C31" s="19">
        <v>15974</v>
      </c>
      <c r="D31" s="19">
        <v>57210</v>
      </c>
      <c r="E31" s="19">
        <v>41360</v>
      </c>
      <c r="F31" s="19">
        <v>0</v>
      </c>
      <c r="G31" s="19">
        <v>0</v>
      </c>
      <c r="H31" s="19">
        <v>0</v>
      </c>
      <c r="I31" s="19">
        <v>6878</v>
      </c>
      <c r="J31" s="19">
        <v>36144.32</v>
      </c>
      <c r="K31" s="19">
        <v>72</v>
      </c>
      <c r="L31" s="19">
        <v>12899.32</v>
      </c>
      <c r="M31" s="19">
        <v>12487.46</v>
      </c>
      <c r="N31" s="19">
        <v>0</v>
      </c>
      <c r="O31" s="19">
        <v>1739.43</v>
      </c>
      <c r="P31" s="19">
        <v>0</v>
      </c>
      <c r="Q31" s="20">
        <v>20842.240000000002</v>
      </c>
    </row>
    <row r="32" spans="1:17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20">
        <v>0</v>
      </c>
    </row>
    <row r="33" spans="1:17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20">
        <v>0</v>
      </c>
    </row>
    <row r="34" spans="1:17" x14ac:dyDescent="0.25">
      <c r="A34" s="17" t="s">
        <v>519</v>
      </c>
      <c r="B34" s="18" t="s">
        <v>518</v>
      </c>
      <c r="C34" s="19">
        <v>2458</v>
      </c>
      <c r="D34" s="19">
        <v>2783</v>
      </c>
      <c r="E34" s="19">
        <v>350</v>
      </c>
      <c r="F34" s="19">
        <v>0</v>
      </c>
      <c r="G34" s="19">
        <v>0</v>
      </c>
      <c r="H34" s="19">
        <v>0</v>
      </c>
      <c r="I34" s="19">
        <v>892</v>
      </c>
      <c r="J34" s="19">
        <v>7028.94</v>
      </c>
      <c r="K34" s="19">
        <v>18</v>
      </c>
      <c r="L34" s="19">
        <v>6472.94</v>
      </c>
      <c r="M34" s="19">
        <v>1083.42</v>
      </c>
      <c r="N34" s="19">
        <v>0</v>
      </c>
      <c r="O34" s="19">
        <v>0</v>
      </c>
      <c r="P34" s="19">
        <v>0</v>
      </c>
      <c r="Q34" s="20">
        <v>4554.32</v>
      </c>
    </row>
    <row r="35" spans="1:17" x14ac:dyDescent="0.25">
      <c r="A35" s="17" t="s">
        <v>517</v>
      </c>
      <c r="B35" s="18" t="s">
        <v>516</v>
      </c>
      <c r="C35" s="19">
        <v>3</v>
      </c>
      <c r="D35" s="19">
        <v>3</v>
      </c>
      <c r="E35" s="19">
        <v>0</v>
      </c>
      <c r="F35" s="19">
        <v>3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20">
        <v>0</v>
      </c>
    </row>
    <row r="36" spans="1:17" x14ac:dyDescent="0.25">
      <c r="A36" s="17" t="s">
        <v>515</v>
      </c>
      <c r="B36" s="18" t="s">
        <v>514</v>
      </c>
      <c r="C36" s="19">
        <v>3</v>
      </c>
      <c r="D36" s="19">
        <v>3</v>
      </c>
      <c r="E36" s="19">
        <v>0</v>
      </c>
      <c r="F36" s="19">
        <v>3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20">
        <v>0</v>
      </c>
    </row>
    <row r="37" spans="1:17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20">
        <v>0</v>
      </c>
    </row>
    <row r="38" spans="1:17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20">
        <v>0</v>
      </c>
    </row>
    <row r="39" spans="1:17" x14ac:dyDescent="0.25">
      <c r="A39" s="17" t="s">
        <v>509</v>
      </c>
      <c r="B39" s="18" t="s">
        <v>508</v>
      </c>
      <c r="C39" s="19">
        <v>6</v>
      </c>
      <c r="D39" s="19">
        <v>6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20">
        <v>1753</v>
      </c>
    </row>
    <row r="40" spans="1:17" ht="30" x14ac:dyDescent="0.25">
      <c r="A40" s="17" t="s">
        <v>507</v>
      </c>
      <c r="B40" s="18" t="s">
        <v>506</v>
      </c>
      <c r="C40" s="19">
        <v>16032</v>
      </c>
      <c r="D40" s="19">
        <v>16052</v>
      </c>
      <c r="E40" s="19">
        <v>0</v>
      </c>
      <c r="F40" s="19">
        <v>0</v>
      </c>
      <c r="G40" s="19">
        <v>1465</v>
      </c>
      <c r="H40" s="19">
        <v>1105</v>
      </c>
      <c r="I40" s="19">
        <v>3904</v>
      </c>
      <c r="J40" s="19">
        <v>586357.07999999996</v>
      </c>
      <c r="K40" s="19">
        <v>82046.83</v>
      </c>
      <c r="L40" s="19">
        <v>582724.07999999996</v>
      </c>
      <c r="M40" s="19">
        <v>181212.24</v>
      </c>
      <c r="N40" s="19">
        <v>0</v>
      </c>
      <c r="O40" s="19">
        <v>2967.48</v>
      </c>
      <c r="P40" s="19">
        <v>0</v>
      </c>
      <c r="Q40" s="20">
        <v>456044.75</v>
      </c>
    </row>
    <row r="41" spans="1:17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20">
        <v>0</v>
      </c>
    </row>
    <row r="42" spans="1:17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20">
        <v>0</v>
      </c>
    </row>
    <row r="43" spans="1:17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20">
        <v>0</v>
      </c>
    </row>
    <row r="44" spans="1:17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20">
        <v>0</v>
      </c>
    </row>
    <row r="45" spans="1:17" x14ac:dyDescent="0.25">
      <c r="A45" s="21" t="s">
        <v>497</v>
      </c>
      <c r="B45" s="22" t="s">
        <v>496</v>
      </c>
      <c r="C45" s="23">
        <v>193328</v>
      </c>
      <c r="D45" s="23">
        <v>340105</v>
      </c>
      <c r="E45" s="23">
        <v>194263</v>
      </c>
      <c r="F45" s="23">
        <v>7</v>
      </c>
      <c r="G45" s="23">
        <v>10778</v>
      </c>
      <c r="H45" s="23">
        <v>9907</v>
      </c>
      <c r="I45" s="23">
        <v>74751</v>
      </c>
      <c r="J45" s="23">
        <v>2488224.8199999998</v>
      </c>
      <c r="K45" s="23">
        <v>491012.17</v>
      </c>
      <c r="L45" s="23">
        <v>2213381.8199999998</v>
      </c>
      <c r="M45" s="23">
        <v>873904.22</v>
      </c>
      <c r="N45" s="23">
        <v>0</v>
      </c>
      <c r="O45" s="23">
        <v>63083.3</v>
      </c>
      <c r="P45" s="23">
        <v>0</v>
      </c>
      <c r="Q45" s="24">
        <v>1879263.62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8731-1C1D-4783-AA5B-C9FF3BEB5792}">
  <sheetPr>
    <outlinePr summaryBelow="0"/>
  </sheetPr>
  <dimension ref="A1:P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0.5703125" style="8" customWidth="1"/>
    <col min="2" max="2" width="11.85546875" style="8" customWidth="1"/>
    <col min="3" max="16" width="16.42578125" style="9" bestFit="1" customWidth="1"/>
    <col min="17" max="16384" width="9.140625" style="8"/>
  </cols>
  <sheetData>
    <row r="1" spans="1:16" x14ac:dyDescent="0.25">
      <c r="A1" s="10" t="s">
        <v>615</v>
      </c>
    </row>
    <row r="2" spans="1:16" ht="150" x14ac:dyDescent="0.25">
      <c r="A2" s="48"/>
      <c r="B2" s="46"/>
      <c r="C2" s="13" t="s">
        <v>614</v>
      </c>
      <c r="D2" s="13" t="s">
        <v>613</v>
      </c>
      <c r="E2" s="13" t="s">
        <v>612</v>
      </c>
      <c r="F2" s="13" t="s">
        <v>611</v>
      </c>
      <c r="G2" s="13" t="s">
        <v>610</v>
      </c>
      <c r="H2" s="13" t="s">
        <v>609</v>
      </c>
      <c r="I2" s="13" t="s">
        <v>608</v>
      </c>
      <c r="J2" s="13" t="s">
        <v>607</v>
      </c>
      <c r="K2" s="13" t="s">
        <v>606</v>
      </c>
      <c r="L2" s="13" t="s">
        <v>605</v>
      </c>
      <c r="M2" s="13" t="s">
        <v>604</v>
      </c>
      <c r="N2" s="13" t="s">
        <v>603</v>
      </c>
      <c r="O2" s="13" t="s">
        <v>602</v>
      </c>
      <c r="P2" s="14" t="s">
        <v>601</v>
      </c>
    </row>
    <row r="3" spans="1:16" x14ac:dyDescent="0.25">
      <c r="A3" s="49"/>
      <c r="B3" s="47"/>
      <c r="C3" s="27" t="s">
        <v>201</v>
      </c>
      <c r="D3" s="27" t="s">
        <v>490</v>
      </c>
      <c r="E3" s="27" t="s">
        <v>600</v>
      </c>
      <c r="F3" s="27" t="s">
        <v>488</v>
      </c>
      <c r="G3" s="27" t="s">
        <v>486</v>
      </c>
      <c r="H3" s="27" t="s">
        <v>484</v>
      </c>
      <c r="I3" s="27" t="s">
        <v>482</v>
      </c>
      <c r="J3" s="27" t="s">
        <v>480</v>
      </c>
      <c r="K3" s="27" t="s">
        <v>599</v>
      </c>
      <c r="L3" s="27" t="s">
        <v>478</v>
      </c>
      <c r="M3" s="27" t="s">
        <v>476</v>
      </c>
      <c r="N3" s="27" t="s">
        <v>598</v>
      </c>
      <c r="O3" s="27" t="s">
        <v>597</v>
      </c>
      <c r="P3" s="28" t="s">
        <v>596</v>
      </c>
    </row>
    <row r="4" spans="1:16" x14ac:dyDescent="0.25">
      <c r="A4" s="17" t="s">
        <v>579</v>
      </c>
      <c r="B4" s="18" t="s">
        <v>578</v>
      </c>
      <c r="C4" s="19">
        <v>217949228.34999999</v>
      </c>
      <c r="D4" s="19">
        <v>2648</v>
      </c>
      <c r="E4" s="19">
        <v>2159</v>
      </c>
      <c r="F4" s="19">
        <v>205</v>
      </c>
      <c r="G4" s="19">
        <v>356</v>
      </c>
      <c r="H4" s="19">
        <v>343</v>
      </c>
      <c r="I4" s="19">
        <v>9</v>
      </c>
      <c r="J4" s="19">
        <v>8</v>
      </c>
      <c r="K4" s="19">
        <v>1</v>
      </c>
      <c r="L4" s="19">
        <v>4512</v>
      </c>
      <c r="M4" s="19">
        <v>1513</v>
      </c>
      <c r="N4" s="19">
        <v>622</v>
      </c>
      <c r="O4" s="19">
        <v>803961.97</v>
      </c>
      <c r="P4" s="20">
        <v>204866.8</v>
      </c>
    </row>
    <row r="5" spans="1:16" x14ac:dyDescent="0.25">
      <c r="A5" s="17" t="s">
        <v>577</v>
      </c>
      <c r="B5" s="18" t="s">
        <v>576</v>
      </c>
      <c r="C5" s="19">
        <v>60218946.850000001</v>
      </c>
      <c r="D5" s="19">
        <v>2193</v>
      </c>
      <c r="E5" s="19">
        <v>2159</v>
      </c>
      <c r="F5" s="19">
        <v>142</v>
      </c>
      <c r="G5" s="19">
        <v>265</v>
      </c>
      <c r="H5" s="19">
        <v>340</v>
      </c>
      <c r="I5" s="19">
        <v>8</v>
      </c>
      <c r="J5" s="19">
        <v>5</v>
      </c>
      <c r="K5" s="19">
        <v>1</v>
      </c>
      <c r="L5" s="19">
        <v>4119</v>
      </c>
      <c r="M5" s="19">
        <v>1513</v>
      </c>
      <c r="N5" s="19">
        <v>432</v>
      </c>
      <c r="O5" s="19">
        <v>722318.01</v>
      </c>
      <c r="P5" s="20">
        <v>204866.8</v>
      </c>
    </row>
    <row r="6" spans="1:16" x14ac:dyDescent="0.25">
      <c r="A6" s="17" t="s">
        <v>575</v>
      </c>
      <c r="B6" s="18" t="s">
        <v>574</v>
      </c>
      <c r="C6" s="19">
        <v>20349843.010000002</v>
      </c>
      <c r="D6" s="19">
        <v>1673</v>
      </c>
      <c r="E6" s="19">
        <v>2159</v>
      </c>
      <c r="F6" s="19">
        <v>28</v>
      </c>
      <c r="G6" s="19">
        <v>91</v>
      </c>
      <c r="H6" s="19">
        <v>340</v>
      </c>
      <c r="I6" s="19">
        <v>6</v>
      </c>
      <c r="J6" s="19">
        <v>1</v>
      </c>
      <c r="K6" s="19">
        <v>1</v>
      </c>
      <c r="L6" s="19">
        <v>3706</v>
      </c>
      <c r="M6" s="19">
        <v>1513</v>
      </c>
      <c r="N6" s="19">
        <v>100</v>
      </c>
      <c r="O6" s="19">
        <v>696903.93</v>
      </c>
      <c r="P6" s="20">
        <v>204866.8</v>
      </c>
    </row>
    <row r="7" spans="1:16" x14ac:dyDescent="0.25">
      <c r="A7" s="17" t="s">
        <v>573</v>
      </c>
      <c r="B7" s="18" t="s">
        <v>572</v>
      </c>
      <c r="C7" s="19">
        <v>12728318.439999999</v>
      </c>
      <c r="D7" s="19">
        <v>1061</v>
      </c>
      <c r="E7" s="19">
        <v>1953</v>
      </c>
      <c r="F7" s="19">
        <v>18</v>
      </c>
      <c r="G7" s="19">
        <v>58</v>
      </c>
      <c r="H7" s="19">
        <v>282</v>
      </c>
      <c r="I7" s="19">
        <v>2</v>
      </c>
      <c r="J7" s="19">
        <v>0</v>
      </c>
      <c r="K7" s="19">
        <v>0</v>
      </c>
      <c r="L7" s="19">
        <v>2919</v>
      </c>
      <c r="M7" s="19">
        <v>983</v>
      </c>
      <c r="N7" s="19">
        <v>0</v>
      </c>
      <c r="O7" s="19">
        <v>574334.93000000005</v>
      </c>
      <c r="P7" s="20">
        <v>141613.79999999999</v>
      </c>
    </row>
    <row r="8" spans="1:16" x14ac:dyDescent="0.25">
      <c r="A8" s="17" t="s">
        <v>571</v>
      </c>
      <c r="B8" s="18" t="s">
        <v>570</v>
      </c>
      <c r="C8" s="19">
        <v>46027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20">
        <v>0</v>
      </c>
    </row>
    <row r="9" spans="1:16" x14ac:dyDescent="0.25">
      <c r="A9" s="17" t="s">
        <v>569</v>
      </c>
      <c r="B9" s="18" t="s">
        <v>568</v>
      </c>
      <c r="C9" s="19">
        <v>2672001.92</v>
      </c>
      <c r="D9" s="19">
        <v>236</v>
      </c>
      <c r="E9" s="19">
        <v>160</v>
      </c>
      <c r="F9" s="19">
        <v>0</v>
      </c>
      <c r="G9" s="19">
        <v>9</v>
      </c>
      <c r="H9" s="19">
        <v>41</v>
      </c>
      <c r="I9" s="19">
        <v>0</v>
      </c>
      <c r="J9" s="19">
        <v>1</v>
      </c>
      <c r="K9" s="19">
        <v>1</v>
      </c>
      <c r="L9" s="19">
        <v>381</v>
      </c>
      <c r="M9" s="19">
        <v>214</v>
      </c>
      <c r="N9" s="19">
        <v>100</v>
      </c>
      <c r="O9" s="19">
        <v>61244</v>
      </c>
      <c r="P9" s="20">
        <v>26470</v>
      </c>
    </row>
    <row r="10" spans="1:16" x14ac:dyDescent="0.25">
      <c r="A10" s="17" t="s">
        <v>567</v>
      </c>
      <c r="B10" s="18" t="s">
        <v>566</v>
      </c>
      <c r="C10" s="19">
        <v>4871125.6500000004</v>
      </c>
      <c r="D10" s="19">
        <v>346</v>
      </c>
      <c r="E10" s="19">
        <v>46</v>
      </c>
      <c r="F10" s="19">
        <v>9</v>
      </c>
      <c r="G10" s="19">
        <v>23</v>
      </c>
      <c r="H10" s="19">
        <v>17</v>
      </c>
      <c r="I10" s="19">
        <v>4</v>
      </c>
      <c r="J10" s="19">
        <v>0</v>
      </c>
      <c r="K10" s="19">
        <v>0</v>
      </c>
      <c r="L10" s="19">
        <v>376</v>
      </c>
      <c r="M10" s="19">
        <v>316</v>
      </c>
      <c r="N10" s="19">
        <v>0</v>
      </c>
      <c r="O10" s="19">
        <v>59409</v>
      </c>
      <c r="P10" s="20">
        <v>36783</v>
      </c>
    </row>
    <row r="11" spans="1:16" x14ac:dyDescent="0.25">
      <c r="A11" s="17" t="s">
        <v>565</v>
      </c>
      <c r="B11" s="18" t="s">
        <v>564</v>
      </c>
      <c r="C11" s="19">
        <v>32370</v>
      </c>
      <c r="D11" s="19">
        <v>30</v>
      </c>
      <c r="E11" s="19">
        <v>0</v>
      </c>
      <c r="F11" s="19">
        <v>1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30</v>
      </c>
      <c r="M11" s="19">
        <v>0</v>
      </c>
      <c r="N11" s="19">
        <v>0</v>
      </c>
      <c r="O11" s="19">
        <v>1916</v>
      </c>
      <c r="P11" s="20">
        <v>0</v>
      </c>
    </row>
    <row r="12" spans="1:16" x14ac:dyDescent="0.25">
      <c r="A12" s="17" t="s">
        <v>563</v>
      </c>
      <c r="B12" s="18" t="s">
        <v>562</v>
      </c>
      <c r="C12" s="19">
        <v>39868948.840000004</v>
      </c>
      <c r="D12" s="19">
        <v>495</v>
      </c>
      <c r="E12" s="19">
        <v>0</v>
      </c>
      <c r="F12" s="19">
        <v>108</v>
      </c>
      <c r="G12" s="19">
        <v>174</v>
      </c>
      <c r="H12" s="19">
        <v>0</v>
      </c>
      <c r="I12" s="19">
        <v>2</v>
      </c>
      <c r="J12" s="19">
        <v>0</v>
      </c>
      <c r="K12" s="19">
        <v>0</v>
      </c>
      <c r="L12" s="19">
        <v>394</v>
      </c>
      <c r="M12" s="19">
        <v>0</v>
      </c>
      <c r="N12" s="19">
        <v>0</v>
      </c>
      <c r="O12" s="19">
        <v>25414.080000000002</v>
      </c>
      <c r="P12" s="20">
        <v>0</v>
      </c>
    </row>
    <row r="13" spans="1:16" x14ac:dyDescent="0.25">
      <c r="A13" s="17" t="s">
        <v>561</v>
      </c>
      <c r="B13" s="18" t="s">
        <v>560</v>
      </c>
      <c r="C13" s="19">
        <v>18882172.739999998</v>
      </c>
      <c r="D13" s="19">
        <v>5</v>
      </c>
      <c r="E13" s="19">
        <v>0</v>
      </c>
      <c r="F13" s="19">
        <v>0</v>
      </c>
      <c r="G13" s="19">
        <v>2</v>
      </c>
      <c r="H13" s="19">
        <v>0</v>
      </c>
      <c r="I13" s="19">
        <v>0</v>
      </c>
      <c r="J13" s="19">
        <v>0</v>
      </c>
      <c r="K13" s="19">
        <v>0</v>
      </c>
      <c r="L13" s="19">
        <v>3</v>
      </c>
      <c r="M13" s="19">
        <v>0</v>
      </c>
      <c r="N13" s="19">
        <v>0</v>
      </c>
      <c r="O13" s="19">
        <v>7627</v>
      </c>
      <c r="P13" s="20">
        <v>0</v>
      </c>
    </row>
    <row r="14" spans="1:16" x14ac:dyDescent="0.25">
      <c r="A14" s="17" t="s">
        <v>559</v>
      </c>
      <c r="B14" s="18" t="s">
        <v>558</v>
      </c>
      <c r="C14" s="19">
        <v>19291767.329999998</v>
      </c>
      <c r="D14" s="19">
        <v>449</v>
      </c>
      <c r="E14" s="19">
        <v>0</v>
      </c>
      <c r="F14" s="19">
        <v>100</v>
      </c>
      <c r="G14" s="19">
        <v>166</v>
      </c>
      <c r="H14" s="19">
        <v>0</v>
      </c>
      <c r="I14" s="19">
        <v>2</v>
      </c>
      <c r="J14" s="19">
        <v>0</v>
      </c>
      <c r="K14" s="19">
        <v>0</v>
      </c>
      <c r="L14" s="19">
        <v>355</v>
      </c>
      <c r="M14" s="19">
        <v>0</v>
      </c>
      <c r="N14" s="19">
        <v>0</v>
      </c>
      <c r="O14" s="19">
        <v>12740.6</v>
      </c>
      <c r="P14" s="20">
        <v>0</v>
      </c>
    </row>
    <row r="15" spans="1:16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0">
        <v>0</v>
      </c>
    </row>
    <row r="16" spans="1:16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0">
        <v>0</v>
      </c>
    </row>
    <row r="17" spans="1:16" x14ac:dyDescent="0.25">
      <c r="A17" s="17" t="s">
        <v>553</v>
      </c>
      <c r="B17" s="18" t="s">
        <v>552</v>
      </c>
      <c r="C17" s="19">
        <v>1695008.77</v>
      </c>
      <c r="D17" s="19">
        <v>66</v>
      </c>
      <c r="E17" s="19">
        <v>0</v>
      </c>
      <c r="F17" s="19">
        <v>14</v>
      </c>
      <c r="G17" s="19">
        <v>6</v>
      </c>
      <c r="H17" s="19">
        <v>0</v>
      </c>
      <c r="I17" s="19">
        <v>0</v>
      </c>
      <c r="J17" s="19">
        <v>0</v>
      </c>
      <c r="K17" s="19">
        <v>0</v>
      </c>
      <c r="L17" s="19">
        <v>55</v>
      </c>
      <c r="M17" s="19">
        <v>0</v>
      </c>
      <c r="N17" s="19">
        <v>0</v>
      </c>
      <c r="O17" s="19">
        <v>5046.4799999999996</v>
      </c>
      <c r="P17" s="20">
        <v>0</v>
      </c>
    </row>
    <row r="18" spans="1:16" x14ac:dyDescent="0.25">
      <c r="A18" s="17" t="s">
        <v>551</v>
      </c>
      <c r="B18" s="18" t="s">
        <v>550</v>
      </c>
      <c r="C18" s="19">
        <v>155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4</v>
      </c>
      <c r="K18" s="19">
        <v>0</v>
      </c>
      <c r="L18" s="19">
        <v>0</v>
      </c>
      <c r="M18" s="19">
        <v>0</v>
      </c>
      <c r="N18" s="19">
        <v>332</v>
      </c>
      <c r="O18" s="19">
        <v>0</v>
      </c>
      <c r="P18" s="20">
        <v>0</v>
      </c>
    </row>
    <row r="19" spans="1:16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0">
        <v>0</v>
      </c>
    </row>
    <row r="20" spans="1:16" x14ac:dyDescent="0.25">
      <c r="A20" s="17" t="s">
        <v>547</v>
      </c>
      <c r="B20" s="18" t="s">
        <v>546</v>
      </c>
      <c r="C20" s="19">
        <v>155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4</v>
      </c>
      <c r="K20" s="19">
        <v>0</v>
      </c>
      <c r="L20" s="19">
        <v>0</v>
      </c>
      <c r="M20" s="19">
        <v>0</v>
      </c>
      <c r="N20" s="19">
        <v>332</v>
      </c>
      <c r="O20" s="19">
        <v>0</v>
      </c>
      <c r="P20" s="20">
        <v>0</v>
      </c>
    </row>
    <row r="21" spans="1:16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0">
        <v>0</v>
      </c>
    </row>
    <row r="22" spans="1:16" x14ac:dyDescent="0.25">
      <c r="A22" s="17" t="s">
        <v>543</v>
      </c>
      <c r="B22" s="18" t="s">
        <v>542</v>
      </c>
      <c r="C22" s="19">
        <v>157730281.5</v>
      </c>
      <c r="D22" s="19">
        <v>455</v>
      </c>
      <c r="E22" s="19">
        <v>0</v>
      </c>
      <c r="F22" s="19">
        <v>63</v>
      </c>
      <c r="G22" s="19">
        <v>91</v>
      </c>
      <c r="H22" s="19">
        <v>3</v>
      </c>
      <c r="I22" s="19">
        <v>1</v>
      </c>
      <c r="J22" s="19">
        <v>3</v>
      </c>
      <c r="K22" s="19">
        <v>0</v>
      </c>
      <c r="L22" s="19">
        <v>393</v>
      </c>
      <c r="M22" s="19">
        <v>0</v>
      </c>
      <c r="N22" s="19">
        <v>190</v>
      </c>
      <c r="O22" s="19">
        <v>81643.960000000006</v>
      </c>
      <c r="P22" s="20">
        <v>0</v>
      </c>
    </row>
    <row r="23" spans="1:16" x14ac:dyDescent="0.25">
      <c r="A23" s="17" t="s">
        <v>541</v>
      </c>
      <c r="B23" s="18" t="s">
        <v>540</v>
      </c>
      <c r="C23" s="19">
        <v>103450957.54000001</v>
      </c>
      <c r="D23" s="19">
        <v>345</v>
      </c>
      <c r="E23" s="19">
        <v>0</v>
      </c>
      <c r="F23" s="19">
        <v>27</v>
      </c>
      <c r="G23" s="19">
        <v>93</v>
      </c>
      <c r="H23" s="19">
        <v>0</v>
      </c>
      <c r="I23" s="19">
        <v>0</v>
      </c>
      <c r="J23" s="19">
        <v>0</v>
      </c>
      <c r="K23" s="19">
        <v>0</v>
      </c>
      <c r="L23" s="19">
        <v>312</v>
      </c>
      <c r="M23" s="19">
        <v>0</v>
      </c>
      <c r="N23" s="19">
        <v>0</v>
      </c>
      <c r="O23" s="19">
        <v>77656.960000000006</v>
      </c>
      <c r="P23" s="20">
        <v>0</v>
      </c>
    </row>
    <row r="24" spans="1:16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0">
        <v>0</v>
      </c>
    </row>
    <row r="25" spans="1:16" x14ac:dyDescent="0.25">
      <c r="A25" s="17" t="s">
        <v>537</v>
      </c>
      <c r="B25" s="18" t="s">
        <v>536</v>
      </c>
      <c r="C25" s="19">
        <v>103450957.54000001</v>
      </c>
      <c r="D25" s="19">
        <v>345</v>
      </c>
      <c r="E25" s="19">
        <v>0</v>
      </c>
      <c r="F25" s="19">
        <v>27</v>
      </c>
      <c r="G25" s="19">
        <v>93</v>
      </c>
      <c r="H25" s="19">
        <v>0</v>
      </c>
      <c r="I25" s="19">
        <v>0</v>
      </c>
      <c r="J25" s="19">
        <v>0</v>
      </c>
      <c r="K25" s="19">
        <v>0</v>
      </c>
      <c r="L25" s="19">
        <v>312</v>
      </c>
      <c r="M25" s="19">
        <v>0</v>
      </c>
      <c r="N25" s="19">
        <v>0</v>
      </c>
      <c r="O25" s="19">
        <v>77656.960000000006</v>
      </c>
      <c r="P25" s="20">
        <v>0</v>
      </c>
    </row>
    <row r="26" spans="1:16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0">
        <v>0</v>
      </c>
    </row>
    <row r="27" spans="1:16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0">
        <v>0</v>
      </c>
    </row>
    <row r="28" spans="1:16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0">
        <v>0</v>
      </c>
    </row>
    <row r="29" spans="1:16" x14ac:dyDescent="0.25">
      <c r="A29" s="17" t="s">
        <v>529</v>
      </c>
      <c r="B29" s="18" t="s">
        <v>528</v>
      </c>
      <c r="C29" s="19">
        <v>54279133.960000001</v>
      </c>
      <c r="D29" s="19">
        <v>173</v>
      </c>
      <c r="E29" s="19">
        <v>0</v>
      </c>
      <c r="F29" s="19">
        <v>44</v>
      </c>
      <c r="G29" s="19">
        <v>5</v>
      </c>
      <c r="H29" s="19">
        <v>0</v>
      </c>
      <c r="I29" s="19">
        <v>1</v>
      </c>
      <c r="J29" s="19">
        <v>0</v>
      </c>
      <c r="K29" s="19">
        <v>0</v>
      </c>
      <c r="L29" s="19">
        <v>138</v>
      </c>
      <c r="M29" s="19">
        <v>0</v>
      </c>
      <c r="N29" s="19">
        <v>0</v>
      </c>
      <c r="O29" s="19">
        <v>3987</v>
      </c>
      <c r="P29" s="20">
        <v>0</v>
      </c>
    </row>
    <row r="30" spans="1:16" x14ac:dyDescent="0.25">
      <c r="A30" s="17" t="s">
        <v>527</v>
      </c>
      <c r="B30" s="18" t="s">
        <v>526</v>
      </c>
      <c r="C30" s="19">
        <v>18446692.309999999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0">
        <v>0</v>
      </c>
    </row>
    <row r="31" spans="1:16" x14ac:dyDescent="0.25">
      <c r="A31" s="17" t="s">
        <v>525</v>
      </c>
      <c r="B31" s="18" t="s">
        <v>524</v>
      </c>
      <c r="C31" s="19">
        <v>35209824.460000001</v>
      </c>
      <c r="D31" s="19">
        <v>158</v>
      </c>
      <c r="E31" s="19">
        <v>0</v>
      </c>
      <c r="F31" s="19">
        <v>40</v>
      </c>
      <c r="G31" s="19">
        <v>4</v>
      </c>
      <c r="H31" s="19">
        <v>0</v>
      </c>
      <c r="I31" s="19">
        <v>1</v>
      </c>
      <c r="J31" s="19">
        <v>0</v>
      </c>
      <c r="K31" s="19">
        <v>0</v>
      </c>
      <c r="L31" s="19">
        <v>128</v>
      </c>
      <c r="M31" s="19">
        <v>0</v>
      </c>
      <c r="N31" s="19">
        <v>0</v>
      </c>
      <c r="O31" s="19">
        <v>3724</v>
      </c>
      <c r="P31" s="20">
        <v>0</v>
      </c>
    </row>
    <row r="32" spans="1:16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0">
        <v>0</v>
      </c>
    </row>
    <row r="33" spans="1:16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0">
        <v>0</v>
      </c>
    </row>
    <row r="34" spans="1:16" x14ac:dyDescent="0.25">
      <c r="A34" s="17" t="s">
        <v>519</v>
      </c>
      <c r="B34" s="18" t="s">
        <v>518</v>
      </c>
      <c r="C34" s="19">
        <v>622617.18999999994</v>
      </c>
      <c r="D34" s="19">
        <v>15</v>
      </c>
      <c r="E34" s="19">
        <v>0</v>
      </c>
      <c r="F34" s="19">
        <v>4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10</v>
      </c>
      <c r="M34" s="19">
        <v>0</v>
      </c>
      <c r="N34" s="19">
        <v>0</v>
      </c>
      <c r="O34" s="19">
        <v>263</v>
      </c>
      <c r="P34" s="20">
        <v>0</v>
      </c>
    </row>
    <row r="35" spans="1:16" x14ac:dyDescent="0.25">
      <c r="A35" s="17" t="s">
        <v>517</v>
      </c>
      <c r="B35" s="18" t="s">
        <v>516</v>
      </c>
      <c r="C35" s="19">
        <v>190</v>
      </c>
      <c r="D35" s="19">
        <v>0</v>
      </c>
      <c r="E35" s="19">
        <v>0</v>
      </c>
      <c r="F35" s="19">
        <v>0</v>
      </c>
      <c r="G35" s="19">
        <v>0</v>
      </c>
      <c r="H35" s="19">
        <v>3</v>
      </c>
      <c r="I35" s="19">
        <v>0</v>
      </c>
      <c r="J35" s="19">
        <v>3</v>
      </c>
      <c r="K35" s="19">
        <v>0</v>
      </c>
      <c r="L35" s="19">
        <v>0</v>
      </c>
      <c r="M35" s="19">
        <v>0</v>
      </c>
      <c r="N35" s="19">
        <v>190</v>
      </c>
      <c r="O35" s="19">
        <v>0</v>
      </c>
      <c r="P35" s="20">
        <v>0</v>
      </c>
    </row>
    <row r="36" spans="1:16" x14ac:dyDescent="0.25">
      <c r="A36" s="17" t="s">
        <v>515</v>
      </c>
      <c r="B36" s="18" t="s">
        <v>514</v>
      </c>
      <c r="C36" s="19">
        <v>190</v>
      </c>
      <c r="D36" s="19">
        <v>0</v>
      </c>
      <c r="E36" s="19">
        <v>0</v>
      </c>
      <c r="F36" s="19">
        <v>0</v>
      </c>
      <c r="G36" s="19">
        <v>0</v>
      </c>
      <c r="H36" s="19">
        <v>3</v>
      </c>
      <c r="I36" s="19">
        <v>0</v>
      </c>
      <c r="J36" s="19">
        <v>3</v>
      </c>
      <c r="K36" s="19">
        <v>0</v>
      </c>
      <c r="L36" s="19">
        <v>0</v>
      </c>
      <c r="M36" s="19">
        <v>0</v>
      </c>
      <c r="N36" s="19">
        <v>190</v>
      </c>
      <c r="O36" s="19">
        <v>0</v>
      </c>
      <c r="P36" s="20">
        <v>0</v>
      </c>
    </row>
    <row r="37" spans="1:16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20">
        <v>0</v>
      </c>
    </row>
    <row r="38" spans="1:16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20">
        <v>0</v>
      </c>
    </row>
    <row r="39" spans="1:16" x14ac:dyDescent="0.25">
      <c r="A39" s="17" t="s">
        <v>509</v>
      </c>
      <c r="B39" s="18" t="s">
        <v>508</v>
      </c>
      <c r="C39" s="19">
        <v>2512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20">
        <v>0</v>
      </c>
    </row>
    <row r="40" spans="1:16" ht="30" x14ac:dyDescent="0.25">
      <c r="A40" s="17" t="s">
        <v>507</v>
      </c>
      <c r="B40" s="18" t="s">
        <v>506</v>
      </c>
      <c r="C40" s="19">
        <v>10042419.15</v>
      </c>
      <c r="D40" s="19">
        <v>445</v>
      </c>
      <c r="E40" s="19">
        <v>13</v>
      </c>
      <c r="F40" s="19">
        <v>27</v>
      </c>
      <c r="G40" s="19">
        <v>18</v>
      </c>
      <c r="H40" s="19">
        <v>0</v>
      </c>
      <c r="I40" s="19">
        <v>2</v>
      </c>
      <c r="J40" s="19">
        <v>0</v>
      </c>
      <c r="K40" s="19">
        <v>0</v>
      </c>
      <c r="L40" s="19">
        <v>425</v>
      </c>
      <c r="M40" s="19">
        <v>342</v>
      </c>
      <c r="N40" s="19">
        <v>0</v>
      </c>
      <c r="O40" s="19">
        <v>52357</v>
      </c>
      <c r="P40" s="20">
        <v>38085</v>
      </c>
    </row>
    <row r="41" spans="1:16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20">
        <v>0</v>
      </c>
    </row>
    <row r="42" spans="1:16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20">
        <v>0</v>
      </c>
    </row>
    <row r="43" spans="1:16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20">
        <v>0</v>
      </c>
    </row>
    <row r="44" spans="1:16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20">
        <v>0</v>
      </c>
    </row>
    <row r="45" spans="1:16" x14ac:dyDescent="0.25">
      <c r="A45" s="21" t="s">
        <v>497</v>
      </c>
      <c r="B45" s="22" t="s">
        <v>496</v>
      </c>
      <c r="C45" s="23">
        <v>227994159.5</v>
      </c>
      <c r="D45" s="23">
        <v>3093</v>
      </c>
      <c r="E45" s="23">
        <v>2172</v>
      </c>
      <c r="F45" s="23">
        <v>232</v>
      </c>
      <c r="G45" s="23">
        <v>374</v>
      </c>
      <c r="H45" s="23">
        <v>343</v>
      </c>
      <c r="I45" s="23">
        <v>11</v>
      </c>
      <c r="J45" s="23">
        <v>8</v>
      </c>
      <c r="K45" s="23">
        <v>1</v>
      </c>
      <c r="L45" s="23">
        <v>4937</v>
      </c>
      <c r="M45" s="23">
        <v>1855</v>
      </c>
      <c r="N45" s="23">
        <v>622</v>
      </c>
      <c r="O45" s="23">
        <v>856318.97</v>
      </c>
      <c r="P45" s="24">
        <v>242951.8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65CF-3FAF-4F35-AB83-947685B917F2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" style="8" customWidth="1"/>
    <col min="2" max="2" width="11" style="8" customWidth="1"/>
    <col min="3" max="8" width="16.42578125" style="9" bestFit="1" customWidth="1"/>
    <col min="9" max="16384" width="9.140625" style="8"/>
  </cols>
  <sheetData>
    <row r="1" spans="1:8" x14ac:dyDescent="0.25">
      <c r="A1" s="10" t="s">
        <v>625</v>
      </c>
    </row>
    <row r="2" spans="1:8" ht="105" x14ac:dyDescent="0.25">
      <c r="A2" s="48"/>
      <c r="B2" s="46"/>
      <c r="C2" s="13" t="s">
        <v>624</v>
      </c>
      <c r="D2" s="13" t="s">
        <v>623</v>
      </c>
      <c r="E2" s="13" t="s">
        <v>622</v>
      </c>
      <c r="F2" s="13" t="s">
        <v>621</v>
      </c>
      <c r="G2" s="13" t="s">
        <v>620</v>
      </c>
      <c r="H2" s="14" t="s">
        <v>619</v>
      </c>
    </row>
    <row r="3" spans="1:8" x14ac:dyDescent="0.25">
      <c r="A3" s="49"/>
      <c r="B3" s="47"/>
      <c r="C3" s="27" t="s">
        <v>598</v>
      </c>
      <c r="D3" s="27" t="s">
        <v>597</v>
      </c>
      <c r="E3" s="27" t="s">
        <v>596</v>
      </c>
      <c r="F3" s="27" t="s">
        <v>618</v>
      </c>
      <c r="G3" s="27" t="s">
        <v>617</v>
      </c>
      <c r="H3" s="28" t="s">
        <v>616</v>
      </c>
    </row>
    <row r="4" spans="1:8" x14ac:dyDescent="0.25">
      <c r="A4" s="17" t="s">
        <v>579</v>
      </c>
      <c r="B4" s="18" t="s">
        <v>578</v>
      </c>
      <c r="C4" s="19">
        <v>0</v>
      </c>
      <c r="D4" s="19">
        <v>20949</v>
      </c>
      <c r="E4" s="19">
        <v>4187</v>
      </c>
      <c r="F4" s="19">
        <v>0</v>
      </c>
      <c r="G4" s="19">
        <v>0</v>
      </c>
      <c r="H4" s="20">
        <v>0</v>
      </c>
    </row>
    <row r="5" spans="1:8" x14ac:dyDescent="0.25">
      <c r="A5" s="17" t="s">
        <v>577</v>
      </c>
      <c r="B5" s="18" t="s">
        <v>576</v>
      </c>
      <c r="C5" s="19">
        <v>0</v>
      </c>
      <c r="D5" s="19">
        <v>19273</v>
      </c>
      <c r="E5" s="19">
        <v>4187</v>
      </c>
      <c r="F5" s="19">
        <v>0</v>
      </c>
      <c r="G5" s="19">
        <v>0</v>
      </c>
      <c r="H5" s="20">
        <v>0</v>
      </c>
    </row>
    <row r="6" spans="1:8" x14ac:dyDescent="0.25">
      <c r="A6" s="17" t="s">
        <v>575</v>
      </c>
      <c r="B6" s="18" t="s">
        <v>574</v>
      </c>
      <c r="C6" s="19">
        <v>0</v>
      </c>
      <c r="D6" s="19">
        <v>12841</v>
      </c>
      <c r="E6" s="19">
        <v>4187</v>
      </c>
      <c r="F6" s="19">
        <v>0</v>
      </c>
      <c r="G6" s="19">
        <v>0</v>
      </c>
      <c r="H6" s="20">
        <v>0</v>
      </c>
    </row>
    <row r="7" spans="1:8" x14ac:dyDescent="0.25">
      <c r="A7" s="17" t="s">
        <v>573</v>
      </c>
      <c r="B7" s="18" t="s">
        <v>572</v>
      </c>
      <c r="C7" s="19">
        <v>0</v>
      </c>
      <c r="D7" s="19">
        <v>10366</v>
      </c>
      <c r="E7" s="19">
        <v>4187</v>
      </c>
      <c r="F7" s="19">
        <v>0</v>
      </c>
      <c r="G7" s="19">
        <v>0</v>
      </c>
      <c r="H7" s="20">
        <v>0</v>
      </c>
    </row>
    <row r="8" spans="1:8" x14ac:dyDescent="0.25">
      <c r="A8" s="17" t="s">
        <v>571</v>
      </c>
      <c r="B8" s="18" t="s">
        <v>570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20">
        <v>0</v>
      </c>
    </row>
    <row r="9" spans="1:8" x14ac:dyDescent="0.25">
      <c r="A9" s="17" t="s">
        <v>569</v>
      </c>
      <c r="B9" s="18" t="s">
        <v>568</v>
      </c>
      <c r="C9" s="19">
        <v>0</v>
      </c>
      <c r="D9" s="19">
        <v>25</v>
      </c>
      <c r="E9" s="19">
        <v>0</v>
      </c>
      <c r="F9" s="19">
        <v>0</v>
      </c>
      <c r="G9" s="19">
        <v>0</v>
      </c>
      <c r="H9" s="20">
        <v>0</v>
      </c>
    </row>
    <row r="10" spans="1:8" x14ac:dyDescent="0.25">
      <c r="A10" s="17" t="s">
        <v>567</v>
      </c>
      <c r="B10" s="18" t="s">
        <v>566</v>
      </c>
      <c r="C10" s="19">
        <v>0</v>
      </c>
      <c r="D10" s="19">
        <v>2450</v>
      </c>
      <c r="E10" s="19">
        <v>0</v>
      </c>
      <c r="F10" s="19">
        <v>0</v>
      </c>
      <c r="G10" s="19">
        <v>0</v>
      </c>
      <c r="H10" s="20">
        <v>0</v>
      </c>
    </row>
    <row r="11" spans="1:8" x14ac:dyDescent="0.25">
      <c r="A11" s="17" t="s">
        <v>565</v>
      </c>
      <c r="B11" s="18" t="s">
        <v>564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20">
        <v>0</v>
      </c>
    </row>
    <row r="12" spans="1:8" x14ac:dyDescent="0.25">
      <c r="A12" s="17" t="s">
        <v>563</v>
      </c>
      <c r="B12" s="18" t="s">
        <v>562</v>
      </c>
      <c r="C12" s="19">
        <v>0</v>
      </c>
      <c r="D12" s="19">
        <v>6432</v>
      </c>
      <c r="E12" s="19">
        <v>0</v>
      </c>
      <c r="F12" s="19">
        <v>0</v>
      </c>
      <c r="G12" s="19">
        <v>0</v>
      </c>
      <c r="H12" s="20">
        <v>0</v>
      </c>
    </row>
    <row r="13" spans="1:8" x14ac:dyDescent="0.25">
      <c r="A13" s="17" t="s">
        <v>561</v>
      </c>
      <c r="B13" s="18" t="s">
        <v>560</v>
      </c>
      <c r="C13" s="19">
        <v>0</v>
      </c>
      <c r="D13" s="19">
        <v>4071</v>
      </c>
      <c r="E13" s="19">
        <v>0</v>
      </c>
      <c r="F13" s="19">
        <v>0</v>
      </c>
      <c r="G13" s="19">
        <v>0</v>
      </c>
      <c r="H13" s="20">
        <v>0</v>
      </c>
    </row>
    <row r="14" spans="1:8" x14ac:dyDescent="0.25">
      <c r="A14" s="17" t="s">
        <v>559</v>
      </c>
      <c r="B14" s="18" t="s">
        <v>558</v>
      </c>
      <c r="C14" s="19">
        <v>0</v>
      </c>
      <c r="D14" s="19">
        <v>2361</v>
      </c>
      <c r="E14" s="19">
        <v>0</v>
      </c>
      <c r="F14" s="19">
        <v>0</v>
      </c>
      <c r="G14" s="19">
        <v>0</v>
      </c>
      <c r="H14" s="20">
        <v>0</v>
      </c>
    </row>
    <row r="15" spans="1:8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1:8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x14ac:dyDescent="0.25">
      <c r="A17" s="17" t="s">
        <v>553</v>
      </c>
      <c r="B17" s="18" t="s">
        <v>552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</row>
    <row r="18" spans="1:8" x14ac:dyDescent="0.25">
      <c r="A18" s="17" t="s">
        <v>551</v>
      </c>
      <c r="B18" s="18" t="s">
        <v>550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20">
        <v>0</v>
      </c>
    </row>
    <row r="20" spans="1:8" x14ac:dyDescent="0.25">
      <c r="A20" s="17" t="s">
        <v>547</v>
      </c>
      <c r="B20" s="18" t="s">
        <v>546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20">
        <v>0</v>
      </c>
    </row>
    <row r="21" spans="1:8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x14ac:dyDescent="0.25">
      <c r="A22" s="17" t="s">
        <v>543</v>
      </c>
      <c r="B22" s="18" t="s">
        <v>542</v>
      </c>
      <c r="C22" s="19">
        <v>0</v>
      </c>
      <c r="D22" s="19">
        <v>1676</v>
      </c>
      <c r="E22" s="19">
        <v>0</v>
      </c>
      <c r="F22" s="19">
        <v>0</v>
      </c>
      <c r="G22" s="19">
        <v>0</v>
      </c>
      <c r="H22" s="20">
        <v>0</v>
      </c>
    </row>
    <row r="23" spans="1:8" x14ac:dyDescent="0.25">
      <c r="A23" s="17" t="s">
        <v>541</v>
      </c>
      <c r="B23" s="18" t="s">
        <v>540</v>
      </c>
      <c r="C23" s="19">
        <v>0</v>
      </c>
      <c r="D23" s="19">
        <v>1676</v>
      </c>
      <c r="E23" s="19">
        <v>0</v>
      </c>
      <c r="F23" s="19">
        <v>0</v>
      </c>
      <c r="G23" s="19">
        <v>0</v>
      </c>
      <c r="H23" s="20">
        <v>0</v>
      </c>
    </row>
    <row r="24" spans="1:8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x14ac:dyDescent="0.25">
      <c r="A25" s="17" t="s">
        <v>537</v>
      </c>
      <c r="B25" s="18" t="s">
        <v>536</v>
      </c>
      <c r="C25" s="19">
        <v>0</v>
      </c>
      <c r="D25" s="19">
        <v>1676</v>
      </c>
      <c r="E25" s="19">
        <v>0</v>
      </c>
      <c r="F25" s="19">
        <v>0</v>
      </c>
      <c r="G25" s="19">
        <v>0</v>
      </c>
      <c r="H25" s="20">
        <v>0</v>
      </c>
    </row>
    <row r="26" spans="1:8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x14ac:dyDescent="0.25">
      <c r="A29" s="17" t="s">
        <v>529</v>
      </c>
      <c r="B29" s="18" t="s">
        <v>528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x14ac:dyDescent="0.25">
      <c r="A30" s="17" t="s">
        <v>527</v>
      </c>
      <c r="B30" s="18" t="s">
        <v>526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x14ac:dyDescent="0.25">
      <c r="A31" s="17" t="s">
        <v>525</v>
      </c>
      <c r="B31" s="18" t="s">
        <v>524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x14ac:dyDescent="0.25">
      <c r="A34" s="17" t="s">
        <v>519</v>
      </c>
      <c r="B34" s="18" t="s">
        <v>518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x14ac:dyDescent="0.25">
      <c r="A35" s="17" t="s">
        <v>517</v>
      </c>
      <c r="B35" s="18" t="s">
        <v>516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20">
        <v>0</v>
      </c>
    </row>
    <row r="36" spans="1:8" x14ac:dyDescent="0.25">
      <c r="A36" s="17" t="s">
        <v>515</v>
      </c>
      <c r="B36" s="18" t="s">
        <v>514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20">
        <v>0</v>
      </c>
    </row>
    <row r="37" spans="1:8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20">
        <v>0</v>
      </c>
    </row>
    <row r="39" spans="1:8" x14ac:dyDescent="0.25">
      <c r="A39" s="17" t="s">
        <v>509</v>
      </c>
      <c r="B39" s="18" t="s">
        <v>508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30" x14ac:dyDescent="0.25">
      <c r="A40" s="17" t="s">
        <v>507</v>
      </c>
      <c r="B40" s="18" t="s">
        <v>506</v>
      </c>
      <c r="C40" s="19">
        <v>0</v>
      </c>
      <c r="D40" s="19">
        <v>980</v>
      </c>
      <c r="E40" s="19">
        <v>0</v>
      </c>
      <c r="F40" s="19">
        <v>0</v>
      </c>
      <c r="G40" s="19">
        <v>0</v>
      </c>
      <c r="H40" s="20">
        <v>0</v>
      </c>
    </row>
    <row r="41" spans="1:8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x14ac:dyDescent="0.25">
      <c r="A45" s="21" t="s">
        <v>497</v>
      </c>
      <c r="B45" s="22" t="s">
        <v>496</v>
      </c>
      <c r="C45" s="23">
        <v>0</v>
      </c>
      <c r="D45" s="23">
        <v>21929</v>
      </c>
      <c r="E45" s="23">
        <v>4187</v>
      </c>
      <c r="F45" s="23">
        <v>0</v>
      </c>
      <c r="G45" s="23">
        <v>0</v>
      </c>
      <c r="H45" s="2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1E6E-210D-4A6B-A881-47C604C05585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1" style="8" customWidth="1"/>
    <col min="2" max="2" width="11.28515625" style="8" customWidth="1"/>
    <col min="3" max="8" width="16.42578125" style="9" bestFit="1" customWidth="1"/>
    <col min="9" max="16384" width="9.140625" style="8"/>
  </cols>
  <sheetData>
    <row r="1" spans="1:8" x14ac:dyDescent="0.25">
      <c r="A1" s="10" t="s">
        <v>632</v>
      </c>
    </row>
    <row r="2" spans="1:8" ht="75" x14ac:dyDescent="0.25">
      <c r="A2" s="48"/>
      <c r="B2" s="46"/>
      <c r="C2" s="13" t="s">
        <v>631</v>
      </c>
      <c r="D2" s="13" t="s">
        <v>630</v>
      </c>
      <c r="E2" s="13" t="s">
        <v>629</v>
      </c>
      <c r="F2" s="13" t="s">
        <v>628</v>
      </c>
      <c r="G2" s="13" t="s">
        <v>627</v>
      </c>
      <c r="H2" s="14" t="s">
        <v>626</v>
      </c>
    </row>
    <row r="3" spans="1:8" x14ac:dyDescent="0.25">
      <c r="A3" s="49"/>
      <c r="B3" s="47"/>
      <c r="C3" s="27" t="s">
        <v>201</v>
      </c>
      <c r="D3" s="27" t="s">
        <v>203</v>
      </c>
      <c r="E3" s="27" t="s">
        <v>205</v>
      </c>
      <c r="F3" s="27" t="s">
        <v>490</v>
      </c>
      <c r="G3" s="27" t="s">
        <v>598</v>
      </c>
      <c r="H3" s="28" t="s">
        <v>597</v>
      </c>
    </row>
    <row r="4" spans="1:8" x14ac:dyDescent="0.25">
      <c r="A4" s="17" t="s">
        <v>579</v>
      </c>
      <c r="B4" s="18" t="s">
        <v>578</v>
      </c>
      <c r="C4" s="19">
        <v>1298</v>
      </c>
      <c r="D4" s="19">
        <v>256532.03</v>
      </c>
      <c r="E4" s="19">
        <v>294029.87</v>
      </c>
      <c r="F4" s="19">
        <v>385549.45</v>
      </c>
      <c r="G4" s="19">
        <v>14143.86</v>
      </c>
      <c r="H4" s="20">
        <v>528</v>
      </c>
    </row>
    <row r="5" spans="1:8" x14ac:dyDescent="0.25">
      <c r="A5" s="17" t="s">
        <v>577</v>
      </c>
      <c r="B5" s="18" t="s">
        <v>576</v>
      </c>
      <c r="C5" s="19">
        <v>722.5</v>
      </c>
      <c r="D5" s="19">
        <v>58351.16</v>
      </c>
      <c r="E5" s="19">
        <v>192090.85</v>
      </c>
      <c r="F5" s="19">
        <v>384618.73</v>
      </c>
      <c r="G5" s="19">
        <v>10695.87</v>
      </c>
      <c r="H5" s="20">
        <v>475</v>
      </c>
    </row>
    <row r="6" spans="1:8" x14ac:dyDescent="0.25">
      <c r="A6" s="17" t="s">
        <v>575</v>
      </c>
      <c r="B6" s="18" t="s">
        <v>574</v>
      </c>
      <c r="C6" s="19">
        <v>279</v>
      </c>
      <c r="D6" s="19">
        <v>50997.36</v>
      </c>
      <c r="E6" s="19">
        <v>179499.44</v>
      </c>
      <c r="F6" s="19">
        <v>384618.73</v>
      </c>
      <c r="G6" s="19">
        <v>6808.87</v>
      </c>
      <c r="H6" s="20">
        <v>436</v>
      </c>
    </row>
    <row r="7" spans="1:8" x14ac:dyDescent="0.25">
      <c r="A7" s="17" t="s">
        <v>573</v>
      </c>
      <c r="B7" s="18" t="s">
        <v>572</v>
      </c>
      <c r="C7" s="19">
        <v>104</v>
      </c>
      <c r="D7" s="19">
        <v>25071.58</v>
      </c>
      <c r="E7" s="19">
        <v>123615.24</v>
      </c>
      <c r="F7" s="19">
        <v>211263.73</v>
      </c>
      <c r="G7" s="19">
        <v>4194.87</v>
      </c>
      <c r="H7" s="20">
        <v>185</v>
      </c>
    </row>
    <row r="8" spans="1:8" x14ac:dyDescent="0.25">
      <c r="A8" s="17" t="s">
        <v>571</v>
      </c>
      <c r="B8" s="18" t="s">
        <v>570</v>
      </c>
      <c r="C8" s="19">
        <v>0</v>
      </c>
      <c r="D8" s="19">
        <v>0</v>
      </c>
      <c r="E8" s="19">
        <v>26</v>
      </c>
      <c r="F8" s="19">
        <v>0</v>
      </c>
      <c r="G8" s="19">
        <v>12</v>
      </c>
      <c r="H8" s="20">
        <v>0</v>
      </c>
    </row>
    <row r="9" spans="1:8" x14ac:dyDescent="0.25">
      <c r="A9" s="17" t="s">
        <v>569</v>
      </c>
      <c r="B9" s="18" t="s">
        <v>568</v>
      </c>
      <c r="C9" s="19">
        <v>1</v>
      </c>
      <c r="D9" s="19">
        <v>6685.78</v>
      </c>
      <c r="E9" s="19">
        <v>27213.200000000001</v>
      </c>
      <c r="F9" s="19">
        <v>50955</v>
      </c>
      <c r="G9" s="19">
        <v>27</v>
      </c>
      <c r="H9" s="20">
        <v>55</v>
      </c>
    </row>
    <row r="10" spans="1:8" x14ac:dyDescent="0.25">
      <c r="A10" s="17" t="s">
        <v>567</v>
      </c>
      <c r="B10" s="18" t="s">
        <v>566</v>
      </c>
      <c r="C10" s="19">
        <v>174</v>
      </c>
      <c r="D10" s="19">
        <v>19218</v>
      </c>
      <c r="E10" s="19">
        <v>27869</v>
      </c>
      <c r="F10" s="19">
        <v>122400</v>
      </c>
      <c r="G10" s="19">
        <v>2575</v>
      </c>
      <c r="H10" s="20">
        <v>196</v>
      </c>
    </row>
    <row r="11" spans="1:8" x14ac:dyDescent="0.25">
      <c r="A11" s="17" t="s">
        <v>565</v>
      </c>
      <c r="B11" s="18" t="s">
        <v>564</v>
      </c>
      <c r="C11" s="19">
        <v>0</v>
      </c>
      <c r="D11" s="19">
        <v>22</v>
      </c>
      <c r="E11" s="19">
        <v>776</v>
      </c>
      <c r="F11" s="19">
        <v>0</v>
      </c>
      <c r="G11" s="19">
        <v>0</v>
      </c>
      <c r="H11" s="20">
        <v>0</v>
      </c>
    </row>
    <row r="12" spans="1:8" x14ac:dyDescent="0.25">
      <c r="A12" s="17" t="s">
        <v>563</v>
      </c>
      <c r="B12" s="18" t="s">
        <v>562</v>
      </c>
      <c r="C12" s="19">
        <v>443.5</v>
      </c>
      <c r="D12" s="19">
        <v>7340.8</v>
      </c>
      <c r="E12" s="19">
        <v>12520.41</v>
      </c>
      <c r="F12" s="19">
        <v>0</v>
      </c>
      <c r="G12" s="19">
        <v>3887</v>
      </c>
      <c r="H12" s="20">
        <v>39</v>
      </c>
    </row>
    <row r="13" spans="1:8" x14ac:dyDescent="0.25">
      <c r="A13" s="17" t="s">
        <v>561</v>
      </c>
      <c r="B13" s="18" t="s">
        <v>560</v>
      </c>
      <c r="C13" s="19">
        <v>0</v>
      </c>
      <c r="D13" s="19">
        <v>1133.6500000000001</v>
      </c>
      <c r="E13" s="19">
        <v>3136.91</v>
      </c>
      <c r="F13" s="19">
        <v>0</v>
      </c>
      <c r="G13" s="19">
        <v>1784</v>
      </c>
      <c r="H13" s="20">
        <v>18</v>
      </c>
    </row>
    <row r="14" spans="1:8" x14ac:dyDescent="0.25">
      <c r="A14" s="17" t="s">
        <v>559</v>
      </c>
      <c r="B14" s="18" t="s">
        <v>558</v>
      </c>
      <c r="C14" s="19">
        <v>386.5</v>
      </c>
      <c r="D14" s="19">
        <v>5415.3</v>
      </c>
      <c r="E14" s="19">
        <v>7259.83</v>
      </c>
      <c r="F14" s="19">
        <v>0</v>
      </c>
      <c r="G14" s="19">
        <v>2063</v>
      </c>
      <c r="H14" s="20">
        <v>21</v>
      </c>
    </row>
    <row r="15" spans="1:8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1:8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x14ac:dyDescent="0.25">
      <c r="A17" s="17" t="s">
        <v>553</v>
      </c>
      <c r="B17" s="18" t="s">
        <v>552</v>
      </c>
      <c r="C17" s="19">
        <v>57</v>
      </c>
      <c r="D17" s="19">
        <v>791.85</v>
      </c>
      <c r="E17" s="19">
        <v>2123.67</v>
      </c>
      <c r="F17" s="19">
        <v>0</v>
      </c>
      <c r="G17" s="19">
        <v>40</v>
      </c>
      <c r="H17" s="20">
        <v>0</v>
      </c>
    </row>
    <row r="18" spans="1:8" x14ac:dyDescent="0.25">
      <c r="A18" s="17" t="s">
        <v>551</v>
      </c>
      <c r="B18" s="18" t="s">
        <v>550</v>
      </c>
      <c r="C18" s="19">
        <v>0</v>
      </c>
      <c r="D18" s="19">
        <v>13</v>
      </c>
      <c r="E18" s="19">
        <v>71</v>
      </c>
      <c r="F18" s="19">
        <v>0</v>
      </c>
      <c r="G18" s="19">
        <v>0</v>
      </c>
      <c r="H18" s="20">
        <v>0</v>
      </c>
    </row>
    <row r="19" spans="1:8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20">
        <v>0</v>
      </c>
    </row>
    <row r="20" spans="1:8" x14ac:dyDescent="0.25">
      <c r="A20" s="17" t="s">
        <v>547</v>
      </c>
      <c r="B20" s="18" t="s">
        <v>546</v>
      </c>
      <c r="C20" s="19">
        <v>0</v>
      </c>
      <c r="D20" s="19">
        <v>13</v>
      </c>
      <c r="E20" s="19">
        <v>71</v>
      </c>
      <c r="F20" s="19">
        <v>0</v>
      </c>
      <c r="G20" s="19">
        <v>0</v>
      </c>
      <c r="H20" s="20">
        <v>0</v>
      </c>
    </row>
    <row r="21" spans="1:8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x14ac:dyDescent="0.25">
      <c r="A22" s="17" t="s">
        <v>543</v>
      </c>
      <c r="B22" s="18" t="s">
        <v>542</v>
      </c>
      <c r="C22" s="19">
        <v>575.5</v>
      </c>
      <c r="D22" s="19">
        <v>198180.87</v>
      </c>
      <c r="E22" s="19">
        <v>101939.02</v>
      </c>
      <c r="F22" s="19">
        <v>930.72</v>
      </c>
      <c r="G22" s="19">
        <v>3447.99</v>
      </c>
      <c r="H22" s="20">
        <v>53</v>
      </c>
    </row>
    <row r="23" spans="1:8" x14ac:dyDescent="0.25">
      <c r="A23" s="17" t="s">
        <v>541</v>
      </c>
      <c r="B23" s="18" t="s">
        <v>540</v>
      </c>
      <c r="C23" s="19">
        <v>509.5</v>
      </c>
      <c r="D23" s="19">
        <v>186390.42</v>
      </c>
      <c r="E23" s="19">
        <v>89636.97</v>
      </c>
      <c r="F23" s="19">
        <v>573.66</v>
      </c>
      <c r="G23" s="19">
        <v>2017.99</v>
      </c>
      <c r="H23" s="20">
        <v>45</v>
      </c>
    </row>
    <row r="24" spans="1:8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x14ac:dyDescent="0.25">
      <c r="A25" s="17" t="s">
        <v>537</v>
      </c>
      <c r="B25" s="18" t="s">
        <v>536</v>
      </c>
      <c r="C25" s="19">
        <v>509.5</v>
      </c>
      <c r="D25" s="19">
        <v>186390.42</v>
      </c>
      <c r="E25" s="19">
        <v>89636.97</v>
      </c>
      <c r="F25" s="19">
        <v>573.66</v>
      </c>
      <c r="G25" s="19">
        <v>2017.99</v>
      </c>
      <c r="H25" s="20">
        <v>45</v>
      </c>
    </row>
    <row r="26" spans="1:8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x14ac:dyDescent="0.25">
      <c r="A29" s="17" t="s">
        <v>529</v>
      </c>
      <c r="B29" s="18" t="s">
        <v>528</v>
      </c>
      <c r="C29" s="19">
        <v>66</v>
      </c>
      <c r="D29" s="19">
        <v>11790.45</v>
      </c>
      <c r="E29" s="19">
        <v>12302.05</v>
      </c>
      <c r="F29" s="19">
        <v>357.06</v>
      </c>
      <c r="G29" s="19">
        <v>1430</v>
      </c>
      <c r="H29" s="20">
        <v>8</v>
      </c>
    </row>
    <row r="30" spans="1:8" x14ac:dyDescent="0.25">
      <c r="A30" s="17" t="s">
        <v>527</v>
      </c>
      <c r="B30" s="18" t="s">
        <v>526</v>
      </c>
      <c r="C30" s="19">
        <v>0</v>
      </c>
      <c r="D30" s="19">
        <v>1787.14</v>
      </c>
      <c r="E30" s="19">
        <v>1010.47</v>
      </c>
      <c r="F30" s="19">
        <v>0</v>
      </c>
      <c r="G30" s="19">
        <v>675</v>
      </c>
      <c r="H30" s="20">
        <v>5</v>
      </c>
    </row>
    <row r="31" spans="1:8" x14ac:dyDescent="0.25">
      <c r="A31" s="17" t="s">
        <v>525</v>
      </c>
      <c r="B31" s="18" t="s">
        <v>524</v>
      </c>
      <c r="C31" s="19">
        <v>57</v>
      </c>
      <c r="D31" s="19">
        <v>8864.5499999999993</v>
      </c>
      <c r="E31" s="19">
        <v>7752.6</v>
      </c>
      <c r="F31" s="19">
        <v>0</v>
      </c>
      <c r="G31" s="19">
        <v>755</v>
      </c>
      <c r="H31" s="20">
        <v>3</v>
      </c>
    </row>
    <row r="32" spans="1:8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x14ac:dyDescent="0.25">
      <c r="A34" s="17" t="s">
        <v>519</v>
      </c>
      <c r="B34" s="18" t="s">
        <v>518</v>
      </c>
      <c r="C34" s="19">
        <v>9</v>
      </c>
      <c r="D34" s="19">
        <v>1138.76</v>
      </c>
      <c r="E34" s="19">
        <v>3538.98</v>
      </c>
      <c r="F34" s="19">
        <v>357.06</v>
      </c>
      <c r="G34" s="19">
        <v>0</v>
      </c>
      <c r="H34" s="20">
        <v>0</v>
      </c>
    </row>
    <row r="35" spans="1:8" x14ac:dyDescent="0.25">
      <c r="A35" s="17" t="s">
        <v>517</v>
      </c>
      <c r="B35" s="18" t="s">
        <v>516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20">
        <v>0</v>
      </c>
    </row>
    <row r="36" spans="1:8" x14ac:dyDescent="0.25">
      <c r="A36" s="17" t="s">
        <v>515</v>
      </c>
      <c r="B36" s="18" t="s">
        <v>514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20">
        <v>0</v>
      </c>
    </row>
    <row r="37" spans="1:8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20">
        <v>0</v>
      </c>
    </row>
    <row r="39" spans="1:8" x14ac:dyDescent="0.25">
      <c r="A39" s="17" t="s">
        <v>509</v>
      </c>
      <c r="B39" s="18" t="s">
        <v>508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30" x14ac:dyDescent="0.25">
      <c r="A40" s="17" t="s">
        <v>507</v>
      </c>
      <c r="B40" s="18" t="s">
        <v>506</v>
      </c>
      <c r="C40" s="19">
        <v>80</v>
      </c>
      <c r="D40" s="19">
        <v>147509.57999999999</v>
      </c>
      <c r="E40" s="19">
        <v>84754.33</v>
      </c>
      <c r="F40" s="19">
        <v>11662</v>
      </c>
      <c r="G40" s="19">
        <v>162.71</v>
      </c>
      <c r="H40" s="20">
        <v>6470</v>
      </c>
    </row>
    <row r="41" spans="1:8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x14ac:dyDescent="0.25">
      <c r="A45" s="21" t="s">
        <v>497</v>
      </c>
      <c r="B45" s="22" t="s">
        <v>496</v>
      </c>
      <c r="C45" s="23">
        <v>1378</v>
      </c>
      <c r="D45" s="23">
        <v>404041.61</v>
      </c>
      <c r="E45" s="23">
        <v>378784.2</v>
      </c>
      <c r="F45" s="23">
        <v>397211.45</v>
      </c>
      <c r="G45" s="23">
        <v>14306.57</v>
      </c>
      <c r="H45" s="24">
        <v>6998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FF65-898C-4586-B1EF-FFC3D7E80228}">
  <sheetPr>
    <outlinePr summaryBelow="0"/>
  </sheetPr>
  <dimension ref="A1:J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28515625" style="8" customWidth="1"/>
    <col min="2" max="2" width="11" style="8" customWidth="1"/>
    <col min="3" max="10" width="16.42578125" style="9" bestFit="1" customWidth="1"/>
    <col min="11" max="16384" width="9.140625" style="8"/>
  </cols>
  <sheetData>
    <row r="1" spans="1:10" x14ac:dyDescent="0.25">
      <c r="A1" s="10" t="s">
        <v>641</v>
      </c>
    </row>
    <row r="2" spans="1:10" ht="105" x14ac:dyDescent="0.25">
      <c r="A2" s="48"/>
      <c r="B2" s="46"/>
      <c r="C2" s="13" t="s">
        <v>640</v>
      </c>
      <c r="D2" s="13" t="s">
        <v>639</v>
      </c>
      <c r="E2" s="13" t="s">
        <v>638</v>
      </c>
      <c r="F2" s="13" t="s">
        <v>637</v>
      </c>
      <c r="G2" s="13" t="s">
        <v>636</v>
      </c>
      <c r="H2" s="13" t="s">
        <v>635</v>
      </c>
      <c r="I2" s="13" t="s">
        <v>634</v>
      </c>
      <c r="J2" s="14" t="s">
        <v>633</v>
      </c>
    </row>
    <row r="3" spans="1:10" x14ac:dyDescent="0.25">
      <c r="A3" s="49"/>
      <c r="B3" s="47"/>
      <c r="C3" s="27" t="s">
        <v>201</v>
      </c>
      <c r="D3" s="27" t="s">
        <v>203</v>
      </c>
      <c r="E3" s="27" t="s">
        <v>205</v>
      </c>
      <c r="F3" s="27" t="s">
        <v>207</v>
      </c>
      <c r="G3" s="27" t="s">
        <v>209</v>
      </c>
      <c r="H3" s="27" t="s">
        <v>211</v>
      </c>
      <c r="I3" s="27" t="s">
        <v>213</v>
      </c>
      <c r="J3" s="28" t="s">
        <v>215</v>
      </c>
    </row>
    <row r="4" spans="1:10" x14ac:dyDescent="0.25">
      <c r="A4" s="17" t="s">
        <v>579</v>
      </c>
      <c r="B4" s="18" t="s">
        <v>578</v>
      </c>
      <c r="C4" s="19">
        <v>43658.05</v>
      </c>
      <c r="D4" s="19">
        <v>8206572.2800000003</v>
      </c>
      <c r="E4" s="19">
        <v>0</v>
      </c>
      <c r="F4" s="19">
        <v>111857</v>
      </c>
      <c r="G4" s="19">
        <v>84966.29</v>
      </c>
      <c r="H4" s="19">
        <v>31431.13</v>
      </c>
      <c r="I4" s="19">
        <v>347.5</v>
      </c>
      <c r="J4" s="20">
        <v>4449.1000000000004</v>
      </c>
    </row>
    <row r="5" spans="1:10" x14ac:dyDescent="0.25">
      <c r="A5" s="17" t="s">
        <v>577</v>
      </c>
      <c r="B5" s="18" t="s">
        <v>576</v>
      </c>
      <c r="C5" s="19">
        <v>29789.25</v>
      </c>
      <c r="D5" s="19">
        <v>7614403.7400000002</v>
      </c>
      <c r="E5" s="19">
        <v>0</v>
      </c>
      <c r="F5" s="19">
        <v>111857</v>
      </c>
      <c r="G5" s="19">
        <v>58223.95</v>
      </c>
      <c r="H5" s="19">
        <v>18012.5</v>
      </c>
      <c r="I5" s="19">
        <v>259</v>
      </c>
      <c r="J5" s="20">
        <v>2000.58</v>
      </c>
    </row>
    <row r="6" spans="1:10" x14ac:dyDescent="0.25">
      <c r="A6" s="17" t="s">
        <v>575</v>
      </c>
      <c r="B6" s="18" t="s">
        <v>574</v>
      </c>
      <c r="C6" s="19">
        <v>0</v>
      </c>
      <c r="D6" s="19">
        <v>7592508.1500000004</v>
      </c>
      <c r="E6" s="19">
        <v>0</v>
      </c>
      <c r="F6" s="19">
        <v>111857</v>
      </c>
      <c r="G6" s="19">
        <v>46475.95</v>
      </c>
      <c r="H6" s="19">
        <v>0</v>
      </c>
      <c r="I6" s="19">
        <v>65</v>
      </c>
      <c r="J6" s="20">
        <v>1223.0999999999999</v>
      </c>
    </row>
    <row r="7" spans="1:10" x14ac:dyDescent="0.25">
      <c r="A7" s="17" t="s">
        <v>573</v>
      </c>
      <c r="B7" s="18" t="s">
        <v>572</v>
      </c>
      <c r="C7" s="19">
        <v>0</v>
      </c>
      <c r="D7" s="19">
        <v>5375806.8399999999</v>
      </c>
      <c r="E7" s="19">
        <v>0</v>
      </c>
      <c r="F7" s="19">
        <v>81845</v>
      </c>
      <c r="G7" s="19">
        <v>28384.95</v>
      </c>
      <c r="H7" s="19">
        <v>0</v>
      </c>
      <c r="I7" s="19">
        <v>33</v>
      </c>
      <c r="J7" s="20">
        <v>903.85</v>
      </c>
    </row>
    <row r="8" spans="1:10" x14ac:dyDescent="0.25">
      <c r="A8" s="17" t="s">
        <v>571</v>
      </c>
      <c r="B8" s="18" t="s">
        <v>570</v>
      </c>
      <c r="C8" s="19">
        <v>0</v>
      </c>
      <c r="D8" s="19">
        <v>156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0">
        <v>0</v>
      </c>
    </row>
    <row r="9" spans="1:10" x14ac:dyDescent="0.25">
      <c r="A9" s="17" t="s">
        <v>569</v>
      </c>
      <c r="B9" s="18" t="s">
        <v>568</v>
      </c>
      <c r="C9" s="19">
        <v>0</v>
      </c>
      <c r="D9" s="19">
        <v>973224.31</v>
      </c>
      <c r="E9" s="19">
        <v>0</v>
      </c>
      <c r="F9" s="19">
        <v>5400</v>
      </c>
      <c r="G9" s="19">
        <v>4719</v>
      </c>
      <c r="H9" s="19">
        <v>0</v>
      </c>
      <c r="I9" s="19">
        <v>1</v>
      </c>
      <c r="J9" s="20">
        <v>149.25</v>
      </c>
    </row>
    <row r="10" spans="1:10" x14ac:dyDescent="0.25">
      <c r="A10" s="17" t="s">
        <v>567</v>
      </c>
      <c r="B10" s="18" t="s">
        <v>566</v>
      </c>
      <c r="C10" s="19">
        <v>0</v>
      </c>
      <c r="D10" s="19">
        <v>1229742</v>
      </c>
      <c r="E10" s="19">
        <v>0</v>
      </c>
      <c r="F10" s="19">
        <v>24612</v>
      </c>
      <c r="G10" s="19">
        <v>13185</v>
      </c>
      <c r="H10" s="19">
        <v>0</v>
      </c>
      <c r="I10" s="19">
        <v>28</v>
      </c>
      <c r="J10" s="20">
        <v>162</v>
      </c>
    </row>
    <row r="11" spans="1:10" x14ac:dyDescent="0.25">
      <c r="A11" s="17" t="s">
        <v>565</v>
      </c>
      <c r="B11" s="18" t="s">
        <v>564</v>
      </c>
      <c r="C11" s="19">
        <v>0</v>
      </c>
      <c r="D11" s="19">
        <v>13579</v>
      </c>
      <c r="E11" s="19">
        <v>0</v>
      </c>
      <c r="F11" s="19">
        <v>0</v>
      </c>
      <c r="G11" s="19">
        <v>187</v>
      </c>
      <c r="H11" s="19">
        <v>0</v>
      </c>
      <c r="I11" s="19">
        <v>3</v>
      </c>
      <c r="J11" s="20">
        <v>8</v>
      </c>
    </row>
    <row r="12" spans="1:10" x14ac:dyDescent="0.25">
      <c r="A12" s="17" t="s">
        <v>563</v>
      </c>
      <c r="B12" s="18" t="s">
        <v>562</v>
      </c>
      <c r="C12" s="19">
        <v>29789.25</v>
      </c>
      <c r="D12" s="19">
        <v>19817.59</v>
      </c>
      <c r="E12" s="19">
        <v>0</v>
      </c>
      <c r="F12" s="19">
        <v>0</v>
      </c>
      <c r="G12" s="19">
        <v>11748</v>
      </c>
      <c r="H12" s="19">
        <v>18012.5</v>
      </c>
      <c r="I12" s="19">
        <v>194</v>
      </c>
      <c r="J12" s="20">
        <v>777.48</v>
      </c>
    </row>
    <row r="13" spans="1:10" x14ac:dyDescent="0.25">
      <c r="A13" s="17" t="s">
        <v>561</v>
      </c>
      <c r="B13" s="18" t="s">
        <v>560</v>
      </c>
      <c r="C13" s="19">
        <v>10842.13</v>
      </c>
      <c r="D13" s="19">
        <v>152.38999999999999</v>
      </c>
      <c r="E13" s="19">
        <v>0</v>
      </c>
      <c r="F13" s="19">
        <v>0</v>
      </c>
      <c r="G13" s="19">
        <v>981</v>
      </c>
      <c r="H13" s="19">
        <v>1684.5</v>
      </c>
      <c r="I13" s="19">
        <v>2</v>
      </c>
      <c r="J13" s="20">
        <v>33.479999999999997</v>
      </c>
    </row>
    <row r="14" spans="1:10" x14ac:dyDescent="0.25">
      <c r="A14" s="17" t="s">
        <v>559</v>
      </c>
      <c r="B14" s="18" t="s">
        <v>558</v>
      </c>
      <c r="C14" s="19">
        <v>15853</v>
      </c>
      <c r="D14" s="19">
        <v>0</v>
      </c>
      <c r="E14" s="19">
        <v>0</v>
      </c>
      <c r="F14" s="19">
        <v>0</v>
      </c>
      <c r="G14" s="19">
        <v>10250</v>
      </c>
      <c r="H14" s="19">
        <v>14806</v>
      </c>
      <c r="I14" s="19">
        <v>189</v>
      </c>
      <c r="J14" s="20">
        <v>538</v>
      </c>
    </row>
    <row r="15" spans="1:10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0">
        <v>0</v>
      </c>
    </row>
    <row r="16" spans="1:10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0">
        <v>0</v>
      </c>
    </row>
    <row r="17" spans="1:10" x14ac:dyDescent="0.25">
      <c r="A17" s="17" t="s">
        <v>553</v>
      </c>
      <c r="B17" s="18" t="s">
        <v>552</v>
      </c>
      <c r="C17" s="19">
        <v>3094.12</v>
      </c>
      <c r="D17" s="19">
        <v>19665.2</v>
      </c>
      <c r="E17" s="19">
        <v>0</v>
      </c>
      <c r="F17" s="19">
        <v>0</v>
      </c>
      <c r="G17" s="19">
        <v>517</v>
      </c>
      <c r="H17" s="19">
        <v>1522</v>
      </c>
      <c r="I17" s="19">
        <v>3</v>
      </c>
      <c r="J17" s="20">
        <v>206</v>
      </c>
    </row>
    <row r="18" spans="1:10" x14ac:dyDescent="0.25">
      <c r="A18" s="17" t="s">
        <v>551</v>
      </c>
      <c r="B18" s="18" t="s">
        <v>550</v>
      </c>
      <c r="C18" s="19">
        <v>0</v>
      </c>
      <c r="D18" s="19">
        <v>2078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0">
        <v>0</v>
      </c>
    </row>
    <row r="19" spans="1:10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0">
        <v>0</v>
      </c>
    </row>
    <row r="20" spans="1:10" x14ac:dyDescent="0.25">
      <c r="A20" s="17" t="s">
        <v>547</v>
      </c>
      <c r="B20" s="18" t="s">
        <v>546</v>
      </c>
      <c r="C20" s="19">
        <v>0</v>
      </c>
      <c r="D20" s="19">
        <v>2078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0">
        <v>0</v>
      </c>
    </row>
    <row r="21" spans="1:10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0">
        <v>0</v>
      </c>
    </row>
    <row r="22" spans="1:10" x14ac:dyDescent="0.25">
      <c r="A22" s="17" t="s">
        <v>543</v>
      </c>
      <c r="B22" s="18" t="s">
        <v>542</v>
      </c>
      <c r="C22" s="19">
        <v>13868.8</v>
      </c>
      <c r="D22" s="19">
        <v>592168.54</v>
      </c>
      <c r="E22" s="19">
        <v>0</v>
      </c>
      <c r="F22" s="19">
        <v>0</v>
      </c>
      <c r="G22" s="19">
        <v>26742.34</v>
      </c>
      <c r="H22" s="19">
        <v>13418.63</v>
      </c>
      <c r="I22" s="19">
        <v>88.5</v>
      </c>
      <c r="J22" s="20">
        <v>2448.52</v>
      </c>
    </row>
    <row r="23" spans="1:10" x14ac:dyDescent="0.25">
      <c r="A23" s="17" t="s">
        <v>541</v>
      </c>
      <c r="B23" s="18" t="s">
        <v>540</v>
      </c>
      <c r="C23" s="19">
        <v>136</v>
      </c>
      <c r="D23" s="19">
        <v>589203.31999999995</v>
      </c>
      <c r="E23" s="19">
        <v>0</v>
      </c>
      <c r="F23" s="19">
        <v>0</v>
      </c>
      <c r="G23" s="19">
        <v>24836.34</v>
      </c>
      <c r="H23" s="19">
        <v>9850.6299999999992</v>
      </c>
      <c r="I23" s="19">
        <v>87.5</v>
      </c>
      <c r="J23" s="20">
        <v>1625.52</v>
      </c>
    </row>
    <row r="24" spans="1:10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0">
        <v>0</v>
      </c>
    </row>
    <row r="25" spans="1:10" x14ac:dyDescent="0.25">
      <c r="A25" s="17" t="s">
        <v>537</v>
      </c>
      <c r="B25" s="18" t="s">
        <v>536</v>
      </c>
      <c r="C25" s="19">
        <v>136</v>
      </c>
      <c r="D25" s="19">
        <v>589203.31999999995</v>
      </c>
      <c r="E25" s="19">
        <v>0</v>
      </c>
      <c r="F25" s="19">
        <v>0</v>
      </c>
      <c r="G25" s="19">
        <v>24836.34</v>
      </c>
      <c r="H25" s="19">
        <v>9850.6299999999992</v>
      </c>
      <c r="I25" s="19">
        <v>87.5</v>
      </c>
      <c r="J25" s="20">
        <v>1625.52</v>
      </c>
    </row>
    <row r="26" spans="1:10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0">
        <v>0</v>
      </c>
    </row>
    <row r="27" spans="1:10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0">
        <v>0</v>
      </c>
    </row>
    <row r="28" spans="1:10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0">
        <v>0</v>
      </c>
    </row>
    <row r="29" spans="1:10" x14ac:dyDescent="0.25">
      <c r="A29" s="17" t="s">
        <v>529</v>
      </c>
      <c r="B29" s="18" t="s">
        <v>528</v>
      </c>
      <c r="C29" s="19">
        <v>13732.8</v>
      </c>
      <c r="D29" s="19">
        <v>2965.22</v>
      </c>
      <c r="E29" s="19">
        <v>0</v>
      </c>
      <c r="F29" s="19">
        <v>0</v>
      </c>
      <c r="G29" s="19">
        <v>272</v>
      </c>
      <c r="H29" s="19">
        <v>3568</v>
      </c>
      <c r="I29" s="19">
        <v>1</v>
      </c>
      <c r="J29" s="20">
        <v>537</v>
      </c>
    </row>
    <row r="30" spans="1:10" x14ac:dyDescent="0.25">
      <c r="A30" s="17" t="s">
        <v>527</v>
      </c>
      <c r="B30" s="18" t="s">
        <v>526</v>
      </c>
      <c r="C30" s="19">
        <v>2725.32</v>
      </c>
      <c r="D30" s="19">
        <v>7.61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0">
        <v>0</v>
      </c>
    </row>
    <row r="31" spans="1:10" x14ac:dyDescent="0.25">
      <c r="A31" s="17" t="s">
        <v>525</v>
      </c>
      <c r="B31" s="18" t="s">
        <v>524</v>
      </c>
      <c r="C31" s="19">
        <v>10707.65</v>
      </c>
      <c r="D31" s="19">
        <v>0</v>
      </c>
      <c r="E31" s="19">
        <v>0</v>
      </c>
      <c r="F31" s="19">
        <v>0</v>
      </c>
      <c r="G31" s="19">
        <v>211</v>
      </c>
      <c r="H31" s="19">
        <v>3407</v>
      </c>
      <c r="I31" s="19">
        <v>1</v>
      </c>
      <c r="J31" s="20">
        <v>488</v>
      </c>
    </row>
    <row r="32" spans="1:10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0">
        <v>0</v>
      </c>
    </row>
    <row r="33" spans="1:10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20">
        <v>0</v>
      </c>
    </row>
    <row r="34" spans="1:10" x14ac:dyDescent="0.25">
      <c r="A34" s="17" t="s">
        <v>519</v>
      </c>
      <c r="B34" s="18" t="s">
        <v>518</v>
      </c>
      <c r="C34" s="19">
        <v>299.83</v>
      </c>
      <c r="D34" s="19">
        <v>2957.61</v>
      </c>
      <c r="E34" s="19">
        <v>0</v>
      </c>
      <c r="F34" s="19">
        <v>0</v>
      </c>
      <c r="G34" s="19">
        <v>61</v>
      </c>
      <c r="H34" s="19">
        <v>161</v>
      </c>
      <c r="I34" s="19">
        <v>0</v>
      </c>
      <c r="J34" s="20">
        <v>49</v>
      </c>
    </row>
    <row r="35" spans="1:10" x14ac:dyDescent="0.25">
      <c r="A35" s="17" t="s">
        <v>517</v>
      </c>
      <c r="B35" s="18" t="s">
        <v>516</v>
      </c>
      <c r="C35" s="19">
        <v>0</v>
      </c>
      <c r="D35" s="19">
        <v>0</v>
      </c>
      <c r="E35" s="19">
        <v>0</v>
      </c>
      <c r="F35" s="19">
        <v>0</v>
      </c>
      <c r="G35" s="19">
        <v>1634</v>
      </c>
      <c r="H35" s="19">
        <v>0</v>
      </c>
      <c r="I35" s="19">
        <v>0</v>
      </c>
      <c r="J35" s="20">
        <v>286</v>
      </c>
    </row>
    <row r="36" spans="1:10" x14ac:dyDescent="0.25">
      <c r="A36" s="17" t="s">
        <v>515</v>
      </c>
      <c r="B36" s="18" t="s">
        <v>514</v>
      </c>
      <c r="C36" s="19">
        <v>0</v>
      </c>
      <c r="D36" s="19">
        <v>0</v>
      </c>
      <c r="E36" s="19">
        <v>0</v>
      </c>
      <c r="F36" s="19">
        <v>0</v>
      </c>
      <c r="G36" s="19">
        <v>1634</v>
      </c>
      <c r="H36" s="19">
        <v>0</v>
      </c>
      <c r="I36" s="19">
        <v>0</v>
      </c>
      <c r="J36" s="20">
        <v>286</v>
      </c>
    </row>
    <row r="37" spans="1:10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20">
        <v>0</v>
      </c>
    </row>
    <row r="38" spans="1:10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20">
        <v>0</v>
      </c>
    </row>
    <row r="39" spans="1:10" x14ac:dyDescent="0.25">
      <c r="A39" s="17" t="s">
        <v>509</v>
      </c>
      <c r="B39" s="18" t="s">
        <v>508</v>
      </c>
      <c r="C39" s="19">
        <v>0</v>
      </c>
      <c r="D39" s="19">
        <v>2394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20">
        <v>0</v>
      </c>
    </row>
    <row r="40" spans="1:10" ht="30" x14ac:dyDescent="0.25">
      <c r="A40" s="17" t="s">
        <v>507</v>
      </c>
      <c r="B40" s="18" t="s">
        <v>506</v>
      </c>
      <c r="C40" s="19">
        <v>3021</v>
      </c>
      <c r="D40" s="19">
        <v>97574.01</v>
      </c>
      <c r="E40" s="19">
        <v>1401850.82</v>
      </c>
      <c r="F40" s="19">
        <v>0</v>
      </c>
      <c r="G40" s="19">
        <v>4382</v>
      </c>
      <c r="H40" s="19">
        <v>0</v>
      </c>
      <c r="I40" s="19">
        <v>0</v>
      </c>
      <c r="J40" s="20">
        <v>806.6</v>
      </c>
    </row>
    <row r="41" spans="1:10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20">
        <v>0</v>
      </c>
    </row>
    <row r="42" spans="1:10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20">
        <v>0</v>
      </c>
    </row>
    <row r="43" spans="1:10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20">
        <v>0</v>
      </c>
    </row>
    <row r="44" spans="1:10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20">
        <v>0</v>
      </c>
    </row>
    <row r="45" spans="1:10" x14ac:dyDescent="0.25">
      <c r="A45" s="21" t="s">
        <v>497</v>
      </c>
      <c r="B45" s="22" t="s">
        <v>496</v>
      </c>
      <c r="C45" s="23">
        <v>46679.05</v>
      </c>
      <c r="D45" s="23">
        <v>8306540.29</v>
      </c>
      <c r="E45" s="23">
        <v>1401850.82</v>
      </c>
      <c r="F45" s="23">
        <v>111857</v>
      </c>
      <c r="G45" s="23">
        <v>89348.29</v>
      </c>
      <c r="H45" s="23">
        <v>31431.13</v>
      </c>
      <c r="I45" s="23">
        <v>347.5</v>
      </c>
      <c r="J45" s="24">
        <v>5255.7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2C99-5252-43E8-B43F-819D5561600B}">
  <sheetPr>
    <outlinePr summaryBelow="0"/>
  </sheetPr>
  <dimension ref="A1:N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0.5703125" style="8" customWidth="1"/>
    <col min="2" max="2" width="11.42578125" style="8" customWidth="1"/>
    <col min="3" max="14" width="16.42578125" style="9" bestFit="1" customWidth="1"/>
    <col min="15" max="16384" width="9.140625" style="8"/>
  </cols>
  <sheetData>
    <row r="1" spans="1:14" x14ac:dyDescent="0.25">
      <c r="A1" s="10" t="s">
        <v>657</v>
      </c>
    </row>
    <row r="2" spans="1:14" ht="105" x14ac:dyDescent="0.25">
      <c r="A2" s="48"/>
      <c r="B2" s="46"/>
      <c r="C2" s="13" t="s">
        <v>656</v>
      </c>
      <c r="D2" s="13" t="s">
        <v>655</v>
      </c>
      <c r="E2" s="13" t="s">
        <v>654</v>
      </c>
      <c r="F2" s="13" t="s">
        <v>653</v>
      </c>
      <c r="G2" s="13" t="s">
        <v>652</v>
      </c>
      <c r="H2" s="13" t="s">
        <v>651</v>
      </c>
      <c r="I2" s="13" t="s">
        <v>650</v>
      </c>
      <c r="J2" s="13" t="s">
        <v>649</v>
      </c>
      <c r="K2" s="13" t="s">
        <v>648</v>
      </c>
      <c r="L2" s="13" t="s">
        <v>647</v>
      </c>
      <c r="M2" s="13" t="s">
        <v>646</v>
      </c>
      <c r="N2" s="14" t="s">
        <v>645</v>
      </c>
    </row>
    <row r="3" spans="1:14" x14ac:dyDescent="0.25">
      <c r="A3" s="49"/>
      <c r="B3" s="47"/>
      <c r="C3" s="27" t="s">
        <v>490</v>
      </c>
      <c r="D3" s="27" t="s">
        <v>488</v>
      </c>
      <c r="E3" s="27" t="s">
        <v>486</v>
      </c>
      <c r="F3" s="27" t="s">
        <v>484</v>
      </c>
      <c r="G3" s="27" t="s">
        <v>482</v>
      </c>
      <c r="H3" s="27" t="s">
        <v>480</v>
      </c>
      <c r="I3" s="27" t="s">
        <v>598</v>
      </c>
      <c r="J3" s="27" t="s">
        <v>597</v>
      </c>
      <c r="K3" s="27" t="s">
        <v>596</v>
      </c>
      <c r="L3" s="27" t="s">
        <v>644</v>
      </c>
      <c r="M3" s="27" t="s">
        <v>643</v>
      </c>
      <c r="N3" s="28" t="s">
        <v>642</v>
      </c>
    </row>
    <row r="4" spans="1:14" x14ac:dyDescent="0.25">
      <c r="A4" s="17" t="s">
        <v>579</v>
      </c>
      <c r="B4" s="18" t="s">
        <v>578</v>
      </c>
      <c r="C4" s="19">
        <v>5463</v>
      </c>
      <c r="D4" s="19">
        <v>127899</v>
      </c>
      <c r="E4" s="19">
        <v>0</v>
      </c>
      <c r="F4" s="19">
        <v>0</v>
      </c>
      <c r="G4" s="19">
        <v>9189</v>
      </c>
      <c r="H4" s="19">
        <v>8815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20">
        <v>0</v>
      </c>
    </row>
    <row r="5" spans="1:14" x14ac:dyDescent="0.25">
      <c r="A5" s="17" t="s">
        <v>577</v>
      </c>
      <c r="B5" s="18" t="s">
        <v>576</v>
      </c>
      <c r="C5" s="19">
        <v>5041</v>
      </c>
      <c r="D5" s="19">
        <v>127529</v>
      </c>
      <c r="E5" s="19">
        <v>0</v>
      </c>
      <c r="F5" s="19">
        <v>0</v>
      </c>
      <c r="G5" s="19">
        <v>6927</v>
      </c>
      <c r="H5" s="19">
        <v>2895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20">
        <v>0</v>
      </c>
    </row>
    <row r="6" spans="1:14" x14ac:dyDescent="0.25">
      <c r="A6" s="17" t="s">
        <v>575</v>
      </c>
      <c r="B6" s="18" t="s">
        <v>574</v>
      </c>
      <c r="C6" s="19">
        <v>0</v>
      </c>
      <c r="D6" s="19">
        <v>127518</v>
      </c>
      <c r="E6" s="19">
        <v>0</v>
      </c>
      <c r="F6" s="19">
        <v>0</v>
      </c>
      <c r="G6" s="19">
        <v>3540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20">
        <v>0</v>
      </c>
    </row>
    <row r="7" spans="1:14" x14ac:dyDescent="0.25">
      <c r="A7" s="17" t="s">
        <v>573</v>
      </c>
      <c r="B7" s="18" t="s">
        <v>572</v>
      </c>
      <c r="C7" s="19">
        <v>0</v>
      </c>
      <c r="D7" s="19">
        <v>125090</v>
      </c>
      <c r="E7" s="19">
        <v>0</v>
      </c>
      <c r="F7" s="19">
        <v>0</v>
      </c>
      <c r="G7" s="19">
        <v>2161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0</v>
      </c>
    </row>
    <row r="8" spans="1:14" x14ac:dyDescent="0.25">
      <c r="A8" s="17" t="s">
        <v>571</v>
      </c>
      <c r="B8" s="18" t="s">
        <v>570</v>
      </c>
      <c r="C8" s="19">
        <v>0</v>
      </c>
      <c r="D8" s="19">
        <v>51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0</v>
      </c>
    </row>
    <row r="9" spans="1:14" x14ac:dyDescent="0.25">
      <c r="A9" s="17" t="s">
        <v>569</v>
      </c>
      <c r="B9" s="18" t="s">
        <v>568</v>
      </c>
      <c r="C9" s="19">
        <v>0</v>
      </c>
      <c r="D9" s="19">
        <v>98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0</v>
      </c>
    </row>
    <row r="10" spans="1:14" x14ac:dyDescent="0.25">
      <c r="A10" s="17" t="s">
        <v>567</v>
      </c>
      <c r="B10" s="18" t="s">
        <v>566</v>
      </c>
      <c r="C10" s="19">
        <v>0</v>
      </c>
      <c r="D10" s="19">
        <v>2279</v>
      </c>
      <c r="E10" s="19">
        <v>0</v>
      </c>
      <c r="F10" s="19">
        <v>0</v>
      </c>
      <c r="G10" s="19">
        <v>1379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0</v>
      </c>
    </row>
    <row r="11" spans="1:14" x14ac:dyDescent="0.25">
      <c r="A11" s="17" t="s">
        <v>565</v>
      </c>
      <c r="B11" s="18" t="s">
        <v>564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0</v>
      </c>
    </row>
    <row r="12" spans="1:14" x14ac:dyDescent="0.25">
      <c r="A12" s="17" t="s">
        <v>563</v>
      </c>
      <c r="B12" s="18" t="s">
        <v>562</v>
      </c>
      <c r="C12" s="19">
        <v>5041</v>
      </c>
      <c r="D12" s="19">
        <v>11</v>
      </c>
      <c r="E12" s="19">
        <v>0</v>
      </c>
      <c r="F12" s="19">
        <v>0</v>
      </c>
      <c r="G12" s="19">
        <v>3387</v>
      </c>
      <c r="H12" s="19">
        <v>2895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0</v>
      </c>
    </row>
    <row r="13" spans="1:14" x14ac:dyDescent="0.25">
      <c r="A13" s="17" t="s">
        <v>561</v>
      </c>
      <c r="B13" s="18" t="s">
        <v>560</v>
      </c>
      <c r="C13" s="19">
        <v>2486</v>
      </c>
      <c r="D13" s="19">
        <v>0</v>
      </c>
      <c r="E13" s="19">
        <v>0</v>
      </c>
      <c r="F13" s="19">
        <v>0</v>
      </c>
      <c r="G13" s="19">
        <v>294</v>
      </c>
      <c r="H13" s="19">
        <v>496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0</v>
      </c>
    </row>
    <row r="14" spans="1:14" x14ac:dyDescent="0.25">
      <c r="A14" s="17" t="s">
        <v>559</v>
      </c>
      <c r="B14" s="18" t="s">
        <v>558</v>
      </c>
      <c r="C14" s="19">
        <v>2505</v>
      </c>
      <c r="D14" s="19">
        <v>0</v>
      </c>
      <c r="E14" s="19">
        <v>0</v>
      </c>
      <c r="F14" s="19">
        <v>0</v>
      </c>
      <c r="G14" s="19">
        <v>3093</v>
      </c>
      <c r="H14" s="19">
        <v>2399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0</v>
      </c>
    </row>
    <row r="15" spans="1:14" x14ac:dyDescent="0.25">
      <c r="A15" s="17" t="s">
        <v>557</v>
      </c>
      <c r="B15" s="18" t="s">
        <v>556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0</v>
      </c>
    </row>
    <row r="16" spans="1:14" x14ac:dyDescent="0.25">
      <c r="A16" s="17" t="s">
        <v>555</v>
      </c>
      <c r="B16" s="18" t="s">
        <v>554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0</v>
      </c>
    </row>
    <row r="17" spans="1:14" x14ac:dyDescent="0.25">
      <c r="A17" s="17" t="s">
        <v>553</v>
      </c>
      <c r="B17" s="18" t="s">
        <v>552</v>
      </c>
      <c r="C17" s="19">
        <v>50</v>
      </c>
      <c r="D17" s="19">
        <v>11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0</v>
      </c>
    </row>
    <row r="18" spans="1:14" x14ac:dyDescent="0.25">
      <c r="A18" s="17" t="s">
        <v>551</v>
      </c>
      <c r="B18" s="18" t="s">
        <v>550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0</v>
      </c>
    </row>
    <row r="19" spans="1:14" x14ac:dyDescent="0.25">
      <c r="A19" s="17" t="s">
        <v>549</v>
      </c>
      <c r="B19" s="18" t="s">
        <v>548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0</v>
      </c>
    </row>
    <row r="20" spans="1:14" x14ac:dyDescent="0.25">
      <c r="A20" s="17" t="s">
        <v>547</v>
      </c>
      <c r="B20" s="18" t="s">
        <v>546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0</v>
      </c>
    </row>
    <row r="21" spans="1:14" x14ac:dyDescent="0.25">
      <c r="A21" s="17" t="s">
        <v>545</v>
      </c>
      <c r="B21" s="18" t="s">
        <v>544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0</v>
      </c>
    </row>
    <row r="22" spans="1:14" x14ac:dyDescent="0.25">
      <c r="A22" s="17" t="s">
        <v>543</v>
      </c>
      <c r="B22" s="18" t="s">
        <v>542</v>
      </c>
      <c r="C22" s="19">
        <v>422</v>
      </c>
      <c r="D22" s="19">
        <v>370</v>
      </c>
      <c r="E22" s="19">
        <v>0</v>
      </c>
      <c r="F22" s="19">
        <v>0</v>
      </c>
      <c r="G22" s="19">
        <v>2262</v>
      </c>
      <c r="H22" s="19">
        <v>5920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0</v>
      </c>
    </row>
    <row r="23" spans="1:14" x14ac:dyDescent="0.25">
      <c r="A23" s="17" t="s">
        <v>541</v>
      </c>
      <c r="B23" s="18" t="s">
        <v>540</v>
      </c>
      <c r="C23" s="19">
        <v>422</v>
      </c>
      <c r="D23" s="19">
        <v>370</v>
      </c>
      <c r="E23" s="19">
        <v>0</v>
      </c>
      <c r="F23" s="19">
        <v>0</v>
      </c>
      <c r="G23" s="19">
        <v>2262</v>
      </c>
      <c r="H23" s="19">
        <v>5920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0</v>
      </c>
    </row>
    <row r="24" spans="1:14" x14ac:dyDescent="0.25">
      <c r="A24" s="17" t="s">
        <v>539</v>
      </c>
      <c r="B24" s="18" t="s">
        <v>538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0</v>
      </c>
    </row>
    <row r="25" spans="1:14" x14ac:dyDescent="0.25">
      <c r="A25" s="17" t="s">
        <v>537</v>
      </c>
      <c r="B25" s="18" t="s">
        <v>536</v>
      </c>
      <c r="C25" s="19">
        <v>422</v>
      </c>
      <c r="D25" s="19">
        <v>370</v>
      </c>
      <c r="E25" s="19">
        <v>0</v>
      </c>
      <c r="F25" s="19">
        <v>0</v>
      </c>
      <c r="G25" s="19">
        <v>2262</v>
      </c>
      <c r="H25" s="19">
        <v>5920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0</v>
      </c>
    </row>
    <row r="26" spans="1:14" x14ac:dyDescent="0.25">
      <c r="A26" s="17" t="s">
        <v>535</v>
      </c>
      <c r="B26" s="18" t="s">
        <v>534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0</v>
      </c>
    </row>
    <row r="27" spans="1:14" x14ac:dyDescent="0.25">
      <c r="A27" s="17" t="s">
        <v>533</v>
      </c>
      <c r="B27" s="18" t="s">
        <v>532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0</v>
      </c>
    </row>
    <row r="28" spans="1:14" x14ac:dyDescent="0.25">
      <c r="A28" s="17" t="s">
        <v>531</v>
      </c>
      <c r="B28" s="18" t="s">
        <v>530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0</v>
      </c>
    </row>
    <row r="29" spans="1:14" x14ac:dyDescent="0.25">
      <c r="A29" s="17" t="s">
        <v>529</v>
      </c>
      <c r="B29" s="18" t="s">
        <v>528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0</v>
      </c>
    </row>
    <row r="30" spans="1:14" x14ac:dyDescent="0.25">
      <c r="A30" s="17" t="s">
        <v>527</v>
      </c>
      <c r="B30" s="18" t="s">
        <v>526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0</v>
      </c>
    </row>
    <row r="31" spans="1:14" x14ac:dyDescent="0.25">
      <c r="A31" s="17" t="s">
        <v>525</v>
      </c>
      <c r="B31" s="18" t="s">
        <v>524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0</v>
      </c>
    </row>
    <row r="32" spans="1:14" x14ac:dyDescent="0.25">
      <c r="A32" s="17" t="s">
        <v>523</v>
      </c>
      <c r="B32" s="18" t="s">
        <v>522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0</v>
      </c>
    </row>
    <row r="33" spans="1:14" x14ac:dyDescent="0.25">
      <c r="A33" s="17" t="s">
        <v>521</v>
      </c>
      <c r="B33" s="18" t="s">
        <v>520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0</v>
      </c>
    </row>
    <row r="34" spans="1:14" x14ac:dyDescent="0.25">
      <c r="A34" s="17" t="s">
        <v>519</v>
      </c>
      <c r="B34" s="18" t="s">
        <v>518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0</v>
      </c>
    </row>
    <row r="35" spans="1:14" x14ac:dyDescent="0.25">
      <c r="A35" s="17" t="s">
        <v>517</v>
      </c>
      <c r="B35" s="18" t="s">
        <v>516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0</v>
      </c>
    </row>
    <row r="36" spans="1:14" x14ac:dyDescent="0.25">
      <c r="A36" s="17" t="s">
        <v>515</v>
      </c>
      <c r="B36" s="18" t="s">
        <v>514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0</v>
      </c>
    </row>
    <row r="37" spans="1:14" x14ac:dyDescent="0.25">
      <c r="A37" s="17" t="s">
        <v>513</v>
      </c>
      <c r="B37" s="18" t="s">
        <v>512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0</v>
      </c>
    </row>
    <row r="38" spans="1:14" x14ac:dyDescent="0.25">
      <c r="A38" s="17" t="s">
        <v>511</v>
      </c>
      <c r="B38" s="18" t="s">
        <v>510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0</v>
      </c>
    </row>
    <row r="39" spans="1:14" x14ac:dyDescent="0.25">
      <c r="A39" s="17" t="s">
        <v>509</v>
      </c>
      <c r="B39" s="18" t="s">
        <v>508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0</v>
      </c>
    </row>
    <row r="40" spans="1:14" ht="30" x14ac:dyDescent="0.25">
      <c r="A40" s="17" t="s">
        <v>507</v>
      </c>
      <c r="B40" s="18" t="s">
        <v>506</v>
      </c>
      <c r="C40" s="19">
        <v>204</v>
      </c>
      <c r="D40" s="19">
        <v>0</v>
      </c>
      <c r="E40" s="19">
        <v>0</v>
      </c>
      <c r="F40" s="19">
        <v>0</v>
      </c>
      <c r="G40" s="19">
        <v>1814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0</v>
      </c>
    </row>
    <row r="41" spans="1:14" x14ac:dyDescent="0.25">
      <c r="A41" s="17" t="s">
        <v>505</v>
      </c>
      <c r="B41" s="18" t="s">
        <v>504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0</v>
      </c>
    </row>
    <row r="42" spans="1:14" x14ac:dyDescent="0.25">
      <c r="A42" s="17" t="s">
        <v>503</v>
      </c>
      <c r="B42" s="18" t="s">
        <v>502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0</v>
      </c>
    </row>
    <row r="43" spans="1:14" x14ac:dyDescent="0.25">
      <c r="A43" s="17" t="s">
        <v>501</v>
      </c>
      <c r="B43" s="18" t="s">
        <v>500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0</v>
      </c>
    </row>
    <row r="44" spans="1:14" x14ac:dyDescent="0.25">
      <c r="A44" s="17" t="s">
        <v>499</v>
      </c>
      <c r="B44" s="18" t="s">
        <v>498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0</v>
      </c>
    </row>
    <row r="45" spans="1:14" x14ac:dyDescent="0.25">
      <c r="A45" s="21" t="s">
        <v>497</v>
      </c>
      <c r="B45" s="22" t="s">
        <v>496</v>
      </c>
      <c r="C45" s="23">
        <v>5667</v>
      </c>
      <c r="D45" s="23">
        <v>127899</v>
      </c>
      <c r="E45" s="23">
        <v>0</v>
      </c>
      <c r="F45" s="23">
        <v>0</v>
      </c>
      <c r="G45" s="23">
        <v>11003</v>
      </c>
      <c r="H45" s="23">
        <v>8815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CBA7-0F08-4AC4-8395-5BA5BB212979}">
  <sheetPr>
    <outlinePr summaryBelow="0"/>
  </sheetPr>
  <dimension ref="A1:E20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0.140625" style="8" customWidth="1"/>
    <col min="2" max="2" width="9.42578125" style="8" customWidth="1"/>
    <col min="3" max="5" width="16.42578125" style="9" bestFit="1" customWidth="1"/>
    <col min="6" max="16384" width="9.140625" style="8"/>
  </cols>
  <sheetData>
    <row r="1" spans="1:5" x14ac:dyDescent="0.25">
      <c r="A1" s="10" t="s">
        <v>691</v>
      </c>
    </row>
    <row r="2" spans="1:5" ht="45" x14ac:dyDescent="0.25">
      <c r="A2" s="48"/>
      <c r="B2" s="46"/>
      <c r="C2" s="13" t="s">
        <v>690</v>
      </c>
      <c r="D2" s="13" t="s">
        <v>689</v>
      </c>
      <c r="E2" s="14" t="s">
        <v>688</v>
      </c>
    </row>
    <row r="3" spans="1:5" x14ac:dyDescent="0.25">
      <c r="A3" s="49"/>
      <c r="B3" s="47"/>
      <c r="C3" s="27" t="s">
        <v>203</v>
      </c>
      <c r="D3" s="27" t="s">
        <v>205</v>
      </c>
      <c r="E3" s="28" t="s">
        <v>207</v>
      </c>
    </row>
    <row r="4" spans="1:5" x14ac:dyDescent="0.25">
      <c r="A4" s="17" t="s">
        <v>687</v>
      </c>
      <c r="B4" s="18" t="s">
        <v>201</v>
      </c>
      <c r="C4" s="19">
        <v>21339</v>
      </c>
      <c r="D4" s="19">
        <v>576549.15</v>
      </c>
      <c r="E4" s="20">
        <v>0</v>
      </c>
    </row>
    <row r="5" spans="1:5" x14ac:dyDescent="0.25">
      <c r="A5" s="17" t="s">
        <v>686</v>
      </c>
      <c r="B5" s="18" t="s">
        <v>685</v>
      </c>
      <c r="C5" s="19">
        <v>21206</v>
      </c>
      <c r="D5" s="19">
        <v>533808.42000000004</v>
      </c>
      <c r="E5" s="20">
        <v>0</v>
      </c>
    </row>
    <row r="6" spans="1:5" x14ac:dyDescent="0.25">
      <c r="A6" s="17" t="s">
        <v>684</v>
      </c>
      <c r="B6" s="18" t="s">
        <v>683</v>
      </c>
      <c r="C6" s="19">
        <v>1186</v>
      </c>
      <c r="D6" s="19">
        <v>33420.730000000003</v>
      </c>
      <c r="E6" s="20">
        <v>0</v>
      </c>
    </row>
    <row r="7" spans="1:5" x14ac:dyDescent="0.25">
      <c r="A7" s="17" t="s">
        <v>682</v>
      </c>
      <c r="B7" s="18" t="s">
        <v>681</v>
      </c>
      <c r="C7" s="19">
        <v>0</v>
      </c>
      <c r="D7" s="19">
        <v>0</v>
      </c>
      <c r="E7" s="20">
        <v>0</v>
      </c>
    </row>
    <row r="8" spans="1:5" x14ac:dyDescent="0.25">
      <c r="A8" s="17" t="s">
        <v>680</v>
      </c>
      <c r="B8" s="18" t="s">
        <v>679</v>
      </c>
      <c r="C8" s="19">
        <v>133</v>
      </c>
      <c r="D8" s="19">
        <v>9320</v>
      </c>
      <c r="E8" s="20">
        <v>0</v>
      </c>
    </row>
    <row r="9" spans="1:5" x14ac:dyDescent="0.25">
      <c r="A9" s="17" t="s">
        <v>678</v>
      </c>
      <c r="B9" s="18" t="s">
        <v>490</v>
      </c>
      <c r="C9" s="19">
        <v>16929</v>
      </c>
      <c r="D9" s="19">
        <v>982699.96</v>
      </c>
      <c r="E9" s="20">
        <v>167366.6</v>
      </c>
    </row>
    <row r="10" spans="1:5" x14ac:dyDescent="0.25">
      <c r="A10" s="17" t="s">
        <v>677</v>
      </c>
      <c r="B10" s="18" t="s">
        <v>598</v>
      </c>
      <c r="C10" s="19">
        <v>1624</v>
      </c>
      <c r="D10" s="19">
        <v>169443.05</v>
      </c>
      <c r="E10" s="20">
        <v>28848.82</v>
      </c>
    </row>
    <row r="11" spans="1:5" x14ac:dyDescent="0.25">
      <c r="A11" s="17" t="s">
        <v>676</v>
      </c>
      <c r="B11" s="18" t="s">
        <v>675</v>
      </c>
      <c r="C11" s="19">
        <v>19128</v>
      </c>
      <c r="D11" s="19">
        <v>541230.81999999995</v>
      </c>
      <c r="E11" s="20">
        <v>171363.26</v>
      </c>
    </row>
    <row r="12" spans="1:5" x14ac:dyDescent="0.25">
      <c r="A12" s="17" t="s">
        <v>674</v>
      </c>
      <c r="B12" s="18" t="s">
        <v>673</v>
      </c>
      <c r="C12" s="19">
        <v>7038</v>
      </c>
      <c r="D12" s="19">
        <v>35677</v>
      </c>
      <c r="E12" s="20">
        <v>14480</v>
      </c>
    </row>
    <row r="13" spans="1:5" x14ac:dyDescent="0.25">
      <c r="A13" s="17" t="s">
        <v>672</v>
      </c>
      <c r="B13" s="18" t="s">
        <v>671</v>
      </c>
      <c r="C13" s="19">
        <v>0</v>
      </c>
      <c r="D13" s="19">
        <v>0</v>
      </c>
      <c r="E13" s="20">
        <v>0</v>
      </c>
    </row>
    <row r="14" spans="1:5" x14ac:dyDescent="0.25">
      <c r="A14" s="17" t="s">
        <v>670</v>
      </c>
      <c r="B14" s="18" t="s">
        <v>669</v>
      </c>
      <c r="C14" s="19">
        <v>6</v>
      </c>
      <c r="D14" s="19">
        <v>1028</v>
      </c>
      <c r="E14" s="20">
        <v>93</v>
      </c>
    </row>
    <row r="15" spans="1:5" x14ac:dyDescent="0.25">
      <c r="A15" s="17" t="s">
        <v>668</v>
      </c>
      <c r="B15" s="18" t="s">
        <v>667</v>
      </c>
      <c r="C15" s="19">
        <v>15725</v>
      </c>
      <c r="D15" s="19">
        <v>181596.84</v>
      </c>
      <c r="E15" s="20">
        <v>21889.93</v>
      </c>
    </row>
    <row r="16" spans="1:5" x14ac:dyDescent="0.25">
      <c r="A16" s="17" t="s">
        <v>666</v>
      </c>
      <c r="B16" s="18" t="s">
        <v>665</v>
      </c>
      <c r="C16" s="19">
        <v>15682</v>
      </c>
      <c r="D16" s="19">
        <v>167224.76</v>
      </c>
      <c r="E16" s="20">
        <v>16651.93</v>
      </c>
    </row>
    <row r="17" spans="1:5" x14ac:dyDescent="0.25">
      <c r="A17" s="17" t="s">
        <v>664</v>
      </c>
      <c r="B17" s="18" t="s">
        <v>663</v>
      </c>
      <c r="C17" s="19">
        <v>292</v>
      </c>
      <c r="D17" s="19">
        <v>9470.08</v>
      </c>
      <c r="E17" s="20">
        <v>891</v>
      </c>
    </row>
    <row r="18" spans="1:5" x14ac:dyDescent="0.25">
      <c r="A18" s="17" t="s">
        <v>662</v>
      </c>
      <c r="B18" s="18" t="s">
        <v>661</v>
      </c>
      <c r="C18" s="19">
        <v>2</v>
      </c>
      <c r="D18" s="19">
        <v>315</v>
      </c>
      <c r="E18" s="20">
        <v>13</v>
      </c>
    </row>
    <row r="19" spans="1:5" x14ac:dyDescent="0.25">
      <c r="A19" s="17" t="s">
        <v>660</v>
      </c>
      <c r="B19" s="18" t="s">
        <v>659</v>
      </c>
      <c r="C19" s="19">
        <v>41</v>
      </c>
      <c r="D19" s="19">
        <v>4587</v>
      </c>
      <c r="E19" s="20">
        <v>4334</v>
      </c>
    </row>
    <row r="20" spans="1:5" x14ac:dyDescent="0.25">
      <c r="A20" s="21" t="s">
        <v>658</v>
      </c>
      <c r="B20" s="22" t="s">
        <v>496</v>
      </c>
      <c r="C20" s="23">
        <v>74751</v>
      </c>
      <c r="D20" s="23">
        <v>2488224.8199999998</v>
      </c>
      <c r="E20" s="24">
        <v>404041.61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D0C0-7DF1-48B6-A8AF-CD3E57E0DE39}">
  <sheetPr>
    <outlinePr summaryBelow="0"/>
  </sheetPr>
  <dimension ref="A1:J1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0.5703125" style="8" customWidth="1"/>
    <col min="2" max="2" width="5.5703125" style="8" customWidth="1"/>
    <col min="3" max="10" width="16.42578125" style="9" bestFit="1" customWidth="1"/>
    <col min="11" max="16384" width="9.140625" style="8"/>
  </cols>
  <sheetData>
    <row r="1" spans="1:10" x14ac:dyDescent="0.25">
      <c r="A1" s="10" t="s">
        <v>710</v>
      </c>
    </row>
    <row r="2" spans="1:10" ht="90" x14ac:dyDescent="0.25">
      <c r="A2" s="48"/>
      <c r="B2" s="46"/>
      <c r="C2" s="13" t="s">
        <v>709</v>
      </c>
      <c r="D2" s="13" t="s">
        <v>708</v>
      </c>
      <c r="E2" s="13" t="s">
        <v>707</v>
      </c>
      <c r="F2" s="13" t="s">
        <v>706</v>
      </c>
      <c r="G2" s="13" t="s">
        <v>705</v>
      </c>
      <c r="H2" s="13" t="s">
        <v>704</v>
      </c>
      <c r="I2" s="13" t="s">
        <v>703</v>
      </c>
      <c r="J2" s="14" t="s">
        <v>702</v>
      </c>
    </row>
    <row r="3" spans="1:10" x14ac:dyDescent="0.25">
      <c r="A3" s="49"/>
      <c r="B3" s="47"/>
      <c r="C3" s="27" t="s">
        <v>201</v>
      </c>
      <c r="D3" s="27" t="s">
        <v>203</v>
      </c>
      <c r="E3" s="27" t="s">
        <v>205</v>
      </c>
      <c r="F3" s="27" t="s">
        <v>207</v>
      </c>
      <c r="G3" s="27" t="s">
        <v>209</v>
      </c>
      <c r="H3" s="27" t="s">
        <v>211</v>
      </c>
      <c r="I3" s="27" t="s">
        <v>213</v>
      </c>
      <c r="J3" s="28" t="s">
        <v>215</v>
      </c>
    </row>
    <row r="4" spans="1:10" x14ac:dyDescent="0.25">
      <c r="A4" s="17" t="s">
        <v>701</v>
      </c>
      <c r="B4" s="18" t="s">
        <v>578</v>
      </c>
      <c r="C4" s="19">
        <v>49</v>
      </c>
      <c r="D4" s="19">
        <v>15</v>
      </c>
      <c r="E4" s="19">
        <v>33</v>
      </c>
      <c r="F4" s="19">
        <v>0</v>
      </c>
      <c r="G4" s="19">
        <v>1</v>
      </c>
      <c r="H4" s="19">
        <v>48</v>
      </c>
      <c r="I4" s="19">
        <v>0</v>
      </c>
      <c r="J4" s="20">
        <v>0</v>
      </c>
    </row>
    <row r="5" spans="1:10" x14ac:dyDescent="0.25">
      <c r="A5" s="17" t="s">
        <v>700</v>
      </c>
      <c r="B5" s="18" t="s">
        <v>576</v>
      </c>
      <c r="C5" s="19">
        <v>86</v>
      </c>
      <c r="D5" s="19">
        <v>42</v>
      </c>
      <c r="E5" s="19">
        <v>41</v>
      </c>
      <c r="F5" s="19">
        <v>0</v>
      </c>
      <c r="G5" s="19">
        <v>3</v>
      </c>
      <c r="H5" s="19">
        <v>85</v>
      </c>
      <c r="I5" s="19">
        <v>0</v>
      </c>
      <c r="J5" s="20">
        <v>0</v>
      </c>
    </row>
    <row r="6" spans="1:10" x14ac:dyDescent="0.25">
      <c r="A6" s="17" t="s">
        <v>699</v>
      </c>
      <c r="B6" s="18" t="s">
        <v>542</v>
      </c>
      <c r="C6" s="19">
        <v>7</v>
      </c>
      <c r="D6" s="19">
        <v>2</v>
      </c>
      <c r="E6" s="19">
        <v>5</v>
      </c>
      <c r="F6" s="19">
        <v>0</v>
      </c>
      <c r="G6" s="19">
        <v>0</v>
      </c>
      <c r="H6" s="19">
        <v>7</v>
      </c>
      <c r="I6" s="19">
        <v>0</v>
      </c>
      <c r="J6" s="20">
        <v>0</v>
      </c>
    </row>
    <row r="7" spans="1:10" x14ac:dyDescent="0.25">
      <c r="A7" s="17" t="s">
        <v>698</v>
      </c>
      <c r="B7" s="18" t="s">
        <v>508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0">
        <v>0</v>
      </c>
    </row>
    <row r="8" spans="1:10" ht="45" x14ac:dyDescent="0.25">
      <c r="A8" s="17" t="s">
        <v>697</v>
      </c>
      <c r="B8" s="18" t="s">
        <v>506</v>
      </c>
      <c r="C8" s="19">
        <v>10</v>
      </c>
      <c r="D8" s="19">
        <v>2</v>
      </c>
      <c r="E8" s="19">
        <v>8</v>
      </c>
      <c r="F8" s="19">
        <v>0</v>
      </c>
      <c r="G8" s="19">
        <v>0</v>
      </c>
      <c r="H8" s="19">
        <v>10</v>
      </c>
      <c r="I8" s="19">
        <v>0</v>
      </c>
      <c r="J8" s="20">
        <v>0</v>
      </c>
    </row>
    <row r="9" spans="1:10" x14ac:dyDescent="0.25">
      <c r="A9" s="17" t="s">
        <v>696</v>
      </c>
      <c r="B9" s="18" t="s">
        <v>504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0">
        <v>0</v>
      </c>
    </row>
    <row r="10" spans="1:10" x14ac:dyDescent="0.25">
      <c r="A10" s="17" t="s">
        <v>695</v>
      </c>
      <c r="B10" s="18" t="s">
        <v>502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0">
        <v>0</v>
      </c>
    </row>
    <row r="11" spans="1:10" x14ac:dyDescent="0.25">
      <c r="A11" s="17" t="s">
        <v>694</v>
      </c>
      <c r="B11" s="18" t="s">
        <v>500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20">
        <v>0</v>
      </c>
    </row>
    <row r="12" spans="1:10" x14ac:dyDescent="0.25">
      <c r="A12" s="17" t="s">
        <v>693</v>
      </c>
      <c r="B12" s="18" t="s">
        <v>498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0">
        <v>0</v>
      </c>
    </row>
    <row r="13" spans="1:10" x14ac:dyDescent="0.25">
      <c r="A13" s="17" t="s">
        <v>692</v>
      </c>
      <c r="B13" s="18" t="s">
        <v>201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21" t="s">
        <v>658</v>
      </c>
      <c r="B14" s="22" t="s">
        <v>496</v>
      </c>
      <c r="C14" s="23">
        <v>152</v>
      </c>
      <c r="D14" s="23">
        <v>61</v>
      </c>
      <c r="E14" s="23">
        <v>87</v>
      </c>
      <c r="F14" s="23">
        <v>0</v>
      </c>
      <c r="G14" s="23">
        <v>4</v>
      </c>
      <c r="H14" s="23">
        <v>150</v>
      </c>
      <c r="I14" s="23">
        <v>0</v>
      </c>
      <c r="J14" s="2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87E7-D6C8-44C4-AE6C-A8B6E1BDD66D}">
  <sheetPr>
    <outlinePr summaryBelow="0"/>
  </sheetPr>
  <dimension ref="A1:S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18.28515625" style="8" customWidth="1"/>
    <col min="2" max="19" width="16.42578125" style="29" bestFit="1" customWidth="1"/>
    <col min="20" max="16384" width="9.140625" style="8"/>
  </cols>
  <sheetData>
    <row r="1" spans="1:19" x14ac:dyDescent="0.25">
      <c r="A1" s="10" t="s">
        <v>775</v>
      </c>
    </row>
    <row r="2" spans="1:19" ht="90" x14ac:dyDescent="0.25">
      <c r="A2" s="25" t="s">
        <v>735</v>
      </c>
      <c r="B2" s="31" t="s">
        <v>734</v>
      </c>
      <c r="C2" s="31" t="s">
        <v>733</v>
      </c>
      <c r="D2" s="31" t="s">
        <v>732</v>
      </c>
      <c r="E2" s="31" t="s">
        <v>731</v>
      </c>
      <c r="F2" s="31" t="s">
        <v>730</v>
      </c>
      <c r="G2" s="31" t="s">
        <v>729</v>
      </c>
      <c r="H2" s="31" t="s">
        <v>728</v>
      </c>
      <c r="I2" s="31" t="s">
        <v>727</v>
      </c>
      <c r="J2" s="31" t="s">
        <v>726</v>
      </c>
      <c r="K2" s="31" t="s">
        <v>725</v>
      </c>
      <c r="L2" s="31" t="s">
        <v>724</v>
      </c>
      <c r="M2" s="31" t="s">
        <v>723</v>
      </c>
      <c r="N2" s="31" t="s">
        <v>722</v>
      </c>
      <c r="O2" s="31" t="s">
        <v>721</v>
      </c>
      <c r="P2" s="31" t="s">
        <v>720</v>
      </c>
      <c r="Q2" s="31" t="s">
        <v>719</v>
      </c>
      <c r="R2" s="31" t="s">
        <v>718</v>
      </c>
      <c r="S2" s="30" t="s">
        <v>717</v>
      </c>
    </row>
    <row r="3" spans="1:19" x14ac:dyDescent="0.25">
      <c r="A3" s="17" t="s">
        <v>716</v>
      </c>
      <c r="B3" s="19">
        <v>54</v>
      </c>
      <c r="C3" s="19">
        <v>40</v>
      </c>
      <c r="D3" s="19">
        <v>87</v>
      </c>
      <c r="E3" s="19">
        <v>332</v>
      </c>
      <c r="F3" s="19">
        <v>277</v>
      </c>
      <c r="G3" s="19">
        <v>1683</v>
      </c>
      <c r="H3" s="19">
        <v>62</v>
      </c>
      <c r="I3" s="19">
        <v>19</v>
      </c>
      <c r="J3" s="19">
        <v>34</v>
      </c>
      <c r="K3" s="19">
        <v>335</v>
      </c>
      <c r="L3" s="19">
        <v>2</v>
      </c>
      <c r="M3" s="19">
        <v>0</v>
      </c>
      <c r="N3" s="19">
        <v>1</v>
      </c>
      <c r="O3" s="19">
        <v>8</v>
      </c>
      <c r="P3" s="19">
        <v>12</v>
      </c>
      <c r="Q3" s="19">
        <v>784</v>
      </c>
      <c r="R3" s="19">
        <v>346</v>
      </c>
      <c r="S3" s="20">
        <v>1816</v>
      </c>
    </row>
    <row r="4" spans="1:19" x14ac:dyDescent="0.25">
      <c r="A4" s="17" t="s">
        <v>715</v>
      </c>
      <c r="B4" s="19">
        <v>133</v>
      </c>
      <c r="C4" s="19">
        <v>116</v>
      </c>
      <c r="D4" s="19">
        <v>1091</v>
      </c>
      <c r="E4" s="19">
        <v>261</v>
      </c>
      <c r="F4" s="19">
        <v>194</v>
      </c>
      <c r="G4" s="19">
        <v>1649</v>
      </c>
      <c r="H4" s="19">
        <v>272</v>
      </c>
      <c r="I4" s="19">
        <v>223</v>
      </c>
      <c r="J4" s="19">
        <v>2255</v>
      </c>
      <c r="K4" s="19">
        <v>0</v>
      </c>
      <c r="L4" s="19">
        <v>0</v>
      </c>
      <c r="M4" s="19">
        <v>0</v>
      </c>
      <c r="N4" s="19">
        <v>8</v>
      </c>
      <c r="O4" s="19">
        <v>0</v>
      </c>
      <c r="P4" s="19">
        <v>10</v>
      </c>
      <c r="Q4" s="19">
        <v>674</v>
      </c>
      <c r="R4" s="19">
        <v>533</v>
      </c>
      <c r="S4" s="20">
        <v>5005</v>
      </c>
    </row>
    <row r="5" spans="1:19" x14ac:dyDescent="0.25">
      <c r="A5" s="17" t="s">
        <v>714</v>
      </c>
      <c r="B5" s="19">
        <v>105</v>
      </c>
      <c r="C5" s="19">
        <v>157</v>
      </c>
      <c r="D5" s="19">
        <v>348</v>
      </c>
      <c r="E5" s="19">
        <v>91</v>
      </c>
      <c r="F5" s="19">
        <v>387</v>
      </c>
      <c r="G5" s="19">
        <v>2357</v>
      </c>
      <c r="H5" s="19">
        <v>0</v>
      </c>
      <c r="I5" s="19">
        <v>0</v>
      </c>
      <c r="J5" s="19">
        <v>18</v>
      </c>
      <c r="K5" s="19">
        <v>629</v>
      </c>
      <c r="L5" s="19">
        <v>26</v>
      </c>
      <c r="M5" s="19">
        <v>63</v>
      </c>
      <c r="N5" s="19">
        <v>74</v>
      </c>
      <c r="O5" s="19">
        <v>166</v>
      </c>
      <c r="P5" s="19">
        <v>419</v>
      </c>
      <c r="Q5" s="19">
        <v>899</v>
      </c>
      <c r="R5" s="19">
        <v>736</v>
      </c>
      <c r="S5" s="20">
        <v>3205</v>
      </c>
    </row>
    <row r="6" spans="1:19" x14ac:dyDescent="0.25">
      <c r="A6" s="17" t="s">
        <v>713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20">
        <v>0</v>
      </c>
    </row>
    <row r="7" spans="1:19" x14ac:dyDescent="0.25">
      <c r="A7" s="17" t="s">
        <v>712</v>
      </c>
      <c r="B7" s="19">
        <v>548</v>
      </c>
      <c r="C7" s="19">
        <v>22</v>
      </c>
      <c r="D7" s="19">
        <v>35</v>
      </c>
      <c r="E7" s="19">
        <v>235</v>
      </c>
      <c r="F7" s="19">
        <v>4</v>
      </c>
      <c r="G7" s="19">
        <v>2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228</v>
      </c>
      <c r="O7" s="19">
        <v>17</v>
      </c>
      <c r="P7" s="19">
        <v>36</v>
      </c>
      <c r="Q7" s="19">
        <v>1011</v>
      </c>
      <c r="R7" s="19">
        <v>43</v>
      </c>
      <c r="S7" s="20">
        <v>73</v>
      </c>
    </row>
    <row r="8" spans="1:19" x14ac:dyDescent="0.25">
      <c r="A8" s="17" t="s">
        <v>711</v>
      </c>
      <c r="B8" s="19">
        <v>39</v>
      </c>
      <c r="C8" s="19">
        <v>49</v>
      </c>
      <c r="D8" s="19">
        <v>53</v>
      </c>
      <c r="E8" s="19">
        <v>223</v>
      </c>
      <c r="F8" s="19">
        <v>72</v>
      </c>
      <c r="G8" s="19">
        <v>319</v>
      </c>
      <c r="H8" s="19">
        <v>3</v>
      </c>
      <c r="I8" s="19">
        <v>36</v>
      </c>
      <c r="J8" s="19">
        <v>216</v>
      </c>
      <c r="K8" s="19">
        <v>4404</v>
      </c>
      <c r="L8" s="19">
        <v>0</v>
      </c>
      <c r="M8" s="19">
        <v>0</v>
      </c>
      <c r="N8" s="19">
        <v>10</v>
      </c>
      <c r="O8" s="19">
        <v>30</v>
      </c>
      <c r="P8" s="19">
        <v>91</v>
      </c>
      <c r="Q8" s="19">
        <v>4679</v>
      </c>
      <c r="R8" s="19">
        <v>187</v>
      </c>
      <c r="S8" s="20">
        <v>679</v>
      </c>
    </row>
    <row r="9" spans="1:19" x14ac:dyDescent="0.25">
      <c r="A9" s="21" t="s">
        <v>774</v>
      </c>
      <c r="B9" s="23">
        <f>SUM(B3:B8)</f>
        <v>879</v>
      </c>
      <c r="C9" s="23">
        <f t="shared" ref="C9:S9" si="0">SUM(C3:C8)</f>
        <v>384</v>
      </c>
      <c r="D9" s="23">
        <f t="shared" si="0"/>
        <v>1614</v>
      </c>
      <c r="E9" s="23">
        <f t="shared" si="0"/>
        <v>1142</v>
      </c>
      <c r="F9" s="23">
        <f t="shared" si="0"/>
        <v>934</v>
      </c>
      <c r="G9" s="23">
        <f t="shared" si="0"/>
        <v>6010</v>
      </c>
      <c r="H9" s="23">
        <f t="shared" si="0"/>
        <v>337</v>
      </c>
      <c r="I9" s="23">
        <f t="shared" si="0"/>
        <v>278</v>
      </c>
      <c r="J9" s="23">
        <f t="shared" si="0"/>
        <v>2523</v>
      </c>
      <c r="K9" s="23">
        <f t="shared" si="0"/>
        <v>5368</v>
      </c>
      <c r="L9" s="23">
        <f t="shared" si="0"/>
        <v>28</v>
      </c>
      <c r="M9" s="23">
        <f t="shared" si="0"/>
        <v>63</v>
      </c>
      <c r="N9" s="23">
        <f t="shared" si="0"/>
        <v>321</v>
      </c>
      <c r="O9" s="23">
        <f t="shared" si="0"/>
        <v>221</v>
      </c>
      <c r="P9" s="23">
        <f t="shared" si="0"/>
        <v>568</v>
      </c>
      <c r="Q9" s="23">
        <f t="shared" si="0"/>
        <v>8047</v>
      </c>
      <c r="R9" s="23">
        <f t="shared" si="0"/>
        <v>1845</v>
      </c>
      <c r="S9" s="24">
        <f t="shared" si="0"/>
        <v>10778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AF4E-BAFE-4A4A-9FBD-D6AF0E500F99}">
  <sheetPr>
    <outlinePr summaryBelow="0"/>
  </sheetPr>
  <dimension ref="A1:K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8" bestFit="1" customWidth="1"/>
    <col min="2" max="11" width="16.42578125" style="9" bestFit="1" customWidth="1"/>
    <col min="12" max="16384" width="9.140625" style="8"/>
  </cols>
  <sheetData>
    <row r="1" spans="1:11" x14ac:dyDescent="0.25">
      <c r="A1" s="10" t="s">
        <v>747</v>
      </c>
    </row>
    <row r="2" spans="1:11" ht="120" x14ac:dyDescent="0.25">
      <c r="A2" s="48"/>
      <c r="B2" s="13" t="s">
        <v>745</v>
      </c>
      <c r="C2" s="13" t="s">
        <v>744</v>
      </c>
      <c r="D2" s="13" t="s">
        <v>743</v>
      </c>
      <c r="E2" s="13" t="s">
        <v>742</v>
      </c>
      <c r="F2" s="13" t="s">
        <v>741</v>
      </c>
      <c r="G2" s="13" t="s">
        <v>740</v>
      </c>
      <c r="H2" s="13" t="s">
        <v>739</v>
      </c>
      <c r="I2" s="13" t="s">
        <v>738</v>
      </c>
      <c r="J2" s="13" t="s">
        <v>737</v>
      </c>
      <c r="K2" s="14" t="s">
        <v>736</v>
      </c>
    </row>
    <row r="3" spans="1:11" x14ac:dyDescent="0.25">
      <c r="A3" s="49"/>
      <c r="B3" s="27" t="s">
        <v>201</v>
      </c>
      <c r="C3" s="27" t="s">
        <v>203</v>
      </c>
      <c r="D3" s="27" t="s">
        <v>205</v>
      </c>
      <c r="E3" s="27" t="s">
        <v>207</v>
      </c>
      <c r="F3" s="27" t="s">
        <v>209</v>
      </c>
      <c r="G3" s="27" t="s">
        <v>211</v>
      </c>
      <c r="H3" s="27" t="s">
        <v>213</v>
      </c>
      <c r="I3" s="27" t="s">
        <v>215</v>
      </c>
      <c r="J3" s="27" t="s">
        <v>217</v>
      </c>
      <c r="K3" s="28" t="s">
        <v>219</v>
      </c>
    </row>
    <row r="4" spans="1:11" x14ac:dyDescent="0.25">
      <c r="A4" s="21" t="s">
        <v>746</v>
      </c>
      <c r="B4" s="23">
        <v>0</v>
      </c>
      <c r="C4" s="23">
        <v>22</v>
      </c>
      <c r="D4" s="23">
        <v>146</v>
      </c>
      <c r="E4" s="23">
        <v>0</v>
      </c>
      <c r="F4" s="23">
        <v>47</v>
      </c>
      <c r="G4" s="23">
        <v>0</v>
      </c>
      <c r="H4" s="23">
        <v>215</v>
      </c>
      <c r="I4" s="23">
        <v>206.75</v>
      </c>
      <c r="J4" s="23">
        <v>103</v>
      </c>
      <c r="K4" s="24">
        <v>9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C2EB-5FD7-472E-A7A5-BF29BFE31953}">
  <dimension ref="A1:E23"/>
  <sheetViews>
    <sheetView zoomScaleNormal="100" workbookViewId="0"/>
  </sheetViews>
  <sheetFormatPr defaultRowHeight="15" x14ac:dyDescent="0.25"/>
  <cols>
    <col min="1" max="1" width="52.28515625" style="8" customWidth="1"/>
    <col min="2" max="5" width="16.85546875" style="8" customWidth="1"/>
    <col min="6" max="16384" width="9.140625" style="8"/>
  </cols>
  <sheetData>
    <row r="1" spans="1:5" x14ac:dyDescent="0.25">
      <c r="A1" s="10" t="s">
        <v>772</v>
      </c>
    </row>
    <row r="2" spans="1:5" x14ac:dyDescent="0.25">
      <c r="A2" s="50" t="s">
        <v>748</v>
      </c>
      <c r="B2" s="52" t="s">
        <v>749</v>
      </c>
      <c r="C2" s="52"/>
      <c r="D2" s="52"/>
      <c r="E2" s="53"/>
    </row>
    <row r="3" spans="1:5" x14ac:dyDescent="0.25">
      <c r="A3" s="51"/>
      <c r="B3" s="32" t="s">
        <v>750</v>
      </c>
      <c r="C3" s="32" t="s">
        <v>751</v>
      </c>
      <c r="D3" s="32" t="s">
        <v>752</v>
      </c>
      <c r="E3" s="33" t="s">
        <v>746</v>
      </c>
    </row>
    <row r="4" spans="1:5" s="37" customFormat="1" x14ac:dyDescent="0.25">
      <c r="A4" s="34" t="s">
        <v>753</v>
      </c>
      <c r="B4" s="35">
        <f>B5</f>
        <v>1816192</v>
      </c>
      <c r="C4" s="35">
        <f t="shared" ref="C4:D4" si="0">C5</f>
        <v>0</v>
      </c>
      <c r="D4" s="35">
        <f t="shared" si="0"/>
        <v>0</v>
      </c>
      <c r="E4" s="36">
        <f>B4+C4+D4</f>
        <v>1816192</v>
      </c>
    </row>
    <row r="5" spans="1:5" s="40" customFormat="1" x14ac:dyDescent="0.25">
      <c r="A5" s="54" t="s">
        <v>754</v>
      </c>
      <c r="B5" s="38">
        <v>1816192</v>
      </c>
      <c r="C5" s="38">
        <v>0</v>
      </c>
      <c r="D5" s="38">
        <v>0</v>
      </c>
      <c r="E5" s="39">
        <f t="shared" ref="E5:E23" si="1">B5+C5+D5</f>
        <v>1816192</v>
      </c>
    </row>
    <row r="6" spans="1:5" s="37" customFormat="1" x14ac:dyDescent="0.25">
      <c r="A6" s="34" t="s">
        <v>755</v>
      </c>
      <c r="B6" s="35">
        <f>B7</f>
        <v>1710273774</v>
      </c>
      <c r="C6" s="35">
        <f t="shared" ref="C6:D6" si="2">C7</f>
        <v>6711973040</v>
      </c>
      <c r="D6" s="35">
        <f t="shared" si="2"/>
        <v>112989424</v>
      </c>
      <c r="E6" s="36">
        <f t="shared" si="1"/>
        <v>8535236238</v>
      </c>
    </row>
    <row r="7" spans="1:5" s="40" customFormat="1" x14ac:dyDescent="0.25">
      <c r="A7" s="54" t="s">
        <v>756</v>
      </c>
      <c r="B7" s="38">
        <f>B8+B9</f>
        <v>1710273774</v>
      </c>
      <c r="C7" s="38">
        <f t="shared" ref="C7:D7" si="3">C8+C9</f>
        <v>6711973040</v>
      </c>
      <c r="D7" s="38">
        <f t="shared" si="3"/>
        <v>112989424</v>
      </c>
      <c r="E7" s="39">
        <f t="shared" si="1"/>
        <v>8535236238</v>
      </c>
    </row>
    <row r="8" spans="1:5" s="40" customFormat="1" x14ac:dyDescent="0.25">
      <c r="A8" s="54" t="s">
        <v>757</v>
      </c>
      <c r="B8" s="38">
        <v>1710273774</v>
      </c>
      <c r="C8" s="38">
        <v>6705762381</v>
      </c>
      <c r="D8" s="38">
        <v>112989424</v>
      </c>
      <c r="E8" s="39">
        <f t="shared" si="1"/>
        <v>8529025579</v>
      </c>
    </row>
    <row r="9" spans="1:5" s="40" customFormat="1" x14ac:dyDescent="0.25">
      <c r="A9" s="54" t="s">
        <v>758</v>
      </c>
      <c r="B9" s="38">
        <v>0</v>
      </c>
      <c r="C9" s="38">
        <v>6210659</v>
      </c>
      <c r="D9" s="38">
        <v>0</v>
      </c>
      <c r="E9" s="39">
        <f t="shared" si="1"/>
        <v>6210659</v>
      </c>
    </row>
    <row r="10" spans="1:5" s="37" customFormat="1" x14ac:dyDescent="0.25">
      <c r="A10" s="34" t="s">
        <v>759</v>
      </c>
      <c r="B10" s="35">
        <f>B11</f>
        <v>34071566</v>
      </c>
      <c r="C10" s="35">
        <f t="shared" ref="C10:D10" si="4">C11</f>
        <v>314199157</v>
      </c>
      <c r="D10" s="35">
        <f t="shared" si="4"/>
        <v>4335198</v>
      </c>
      <c r="E10" s="36">
        <f t="shared" si="1"/>
        <v>352605921</v>
      </c>
    </row>
    <row r="11" spans="1:5" s="40" customFormat="1" x14ac:dyDescent="0.25">
      <c r="A11" s="54" t="s">
        <v>760</v>
      </c>
      <c r="B11" s="38">
        <v>34071566</v>
      </c>
      <c r="C11" s="38">
        <v>314199157</v>
      </c>
      <c r="D11" s="38">
        <v>4335198</v>
      </c>
      <c r="E11" s="39">
        <f t="shared" si="1"/>
        <v>352605921</v>
      </c>
    </row>
    <row r="12" spans="1:5" s="37" customFormat="1" x14ac:dyDescent="0.25">
      <c r="A12" s="34" t="s">
        <v>761</v>
      </c>
      <c r="B12" s="35">
        <f>B13+B14</f>
        <v>123577261</v>
      </c>
      <c r="C12" s="35">
        <f t="shared" ref="C12:D12" si="5">C13+C14</f>
        <v>28021029</v>
      </c>
      <c r="D12" s="35">
        <f t="shared" si="5"/>
        <v>9868</v>
      </c>
      <c r="E12" s="36">
        <f t="shared" si="1"/>
        <v>151608158</v>
      </c>
    </row>
    <row r="13" spans="1:5" s="40" customFormat="1" x14ac:dyDescent="0.25">
      <c r="A13" s="54" t="s">
        <v>762</v>
      </c>
      <c r="B13" s="38">
        <v>37080</v>
      </c>
      <c r="C13" s="38">
        <v>0</v>
      </c>
      <c r="D13" s="38">
        <v>0</v>
      </c>
      <c r="E13" s="39">
        <f t="shared" si="1"/>
        <v>37080</v>
      </c>
    </row>
    <row r="14" spans="1:5" s="40" customFormat="1" x14ac:dyDescent="0.25">
      <c r="A14" s="54" t="s">
        <v>763</v>
      </c>
      <c r="B14" s="38">
        <v>123540181</v>
      </c>
      <c r="C14" s="38">
        <v>28021029</v>
      </c>
      <c r="D14" s="38">
        <v>9868</v>
      </c>
      <c r="E14" s="39">
        <f t="shared" si="1"/>
        <v>151571078</v>
      </c>
    </row>
    <row r="15" spans="1:5" s="37" customFormat="1" x14ac:dyDescent="0.25">
      <c r="A15" s="34" t="s">
        <v>764</v>
      </c>
      <c r="B15" s="35">
        <f>B16</f>
        <v>209374779</v>
      </c>
      <c r="C15" s="35">
        <f t="shared" ref="C15:D15" si="6">C16</f>
        <v>1443512836</v>
      </c>
      <c r="D15" s="35">
        <f t="shared" si="6"/>
        <v>54500000</v>
      </c>
      <c r="E15" s="36">
        <f t="shared" si="1"/>
        <v>1707387615</v>
      </c>
    </row>
    <row r="16" spans="1:5" s="40" customFormat="1" x14ac:dyDescent="0.25">
      <c r="A16" s="54" t="s">
        <v>765</v>
      </c>
      <c r="B16" s="38">
        <v>209374779</v>
      </c>
      <c r="C16" s="38">
        <v>1443512836</v>
      </c>
      <c r="D16" s="38">
        <v>54500000</v>
      </c>
      <c r="E16" s="39">
        <f t="shared" si="1"/>
        <v>1707387615</v>
      </c>
    </row>
    <row r="17" spans="1:5" s="37" customFormat="1" x14ac:dyDescent="0.25">
      <c r="A17" s="34" t="s">
        <v>766</v>
      </c>
      <c r="B17" s="35">
        <f>B18+B19</f>
        <v>131021491</v>
      </c>
      <c r="C17" s="35">
        <f t="shared" ref="C17:D17" si="7">C18+C19</f>
        <v>0</v>
      </c>
      <c r="D17" s="35">
        <f t="shared" si="7"/>
        <v>0</v>
      </c>
      <c r="E17" s="36">
        <f t="shared" si="1"/>
        <v>131021491</v>
      </c>
    </row>
    <row r="18" spans="1:5" s="40" customFormat="1" x14ac:dyDescent="0.25">
      <c r="A18" s="54" t="s">
        <v>767</v>
      </c>
      <c r="B18" s="38">
        <v>85759109</v>
      </c>
      <c r="C18" s="38">
        <v>0</v>
      </c>
      <c r="D18" s="38">
        <v>0</v>
      </c>
      <c r="E18" s="39">
        <f t="shared" si="1"/>
        <v>85759109</v>
      </c>
    </row>
    <row r="19" spans="1:5" s="40" customFormat="1" ht="13.5" customHeight="1" x14ac:dyDescent="0.25">
      <c r="A19" s="54" t="s">
        <v>768</v>
      </c>
      <c r="B19" s="38">
        <v>45262382</v>
      </c>
      <c r="C19" s="38">
        <v>0</v>
      </c>
      <c r="D19" s="38">
        <v>0</v>
      </c>
      <c r="E19" s="39">
        <f t="shared" si="1"/>
        <v>45262382</v>
      </c>
    </row>
    <row r="20" spans="1:5" s="37" customFormat="1" x14ac:dyDescent="0.25">
      <c r="A20" s="34" t="s">
        <v>769</v>
      </c>
      <c r="B20" s="35">
        <f>B21+B22</f>
        <v>15373150</v>
      </c>
      <c r="C20" s="35">
        <f t="shared" ref="C20:D20" si="8">C21+C22</f>
        <v>102439367</v>
      </c>
      <c r="D20" s="35">
        <f t="shared" si="8"/>
        <v>0</v>
      </c>
      <c r="E20" s="36">
        <f t="shared" si="1"/>
        <v>117812517</v>
      </c>
    </row>
    <row r="21" spans="1:5" s="40" customFormat="1" x14ac:dyDescent="0.25">
      <c r="A21" s="54" t="s">
        <v>770</v>
      </c>
      <c r="B21" s="38">
        <v>15373150</v>
      </c>
      <c r="C21" s="38">
        <v>16289300</v>
      </c>
      <c r="D21" s="38">
        <v>0</v>
      </c>
      <c r="E21" s="39">
        <f t="shared" si="1"/>
        <v>31662450</v>
      </c>
    </row>
    <row r="22" spans="1:5" s="40" customFormat="1" x14ac:dyDescent="0.25">
      <c r="A22" s="54" t="s">
        <v>771</v>
      </c>
      <c r="B22" s="38">
        <v>0</v>
      </c>
      <c r="C22" s="38">
        <v>86150067</v>
      </c>
      <c r="D22" s="38">
        <v>0</v>
      </c>
      <c r="E22" s="39">
        <f t="shared" si="1"/>
        <v>86150067</v>
      </c>
    </row>
    <row r="23" spans="1:5" s="37" customFormat="1" x14ac:dyDescent="0.25">
      <c r="A23" s="41" t="s">
        <v>746</v>
      </c>
      <c r="B23" s="42">
        <f>B4+B6+B10+B12+B15+B17+B20</f>
        <v>2225508213</v>
      </c>
      <c r="C23" s="42">
        <f t="shared" ref="C23:D23" si="9">C4+C6+C10+C12+C15+C17+C20</f>
        <v>8600145429</v>
      </c>
      <c r="D23" s="42">
        <f t="shared" si="9"/>
        <v>171834490</v>
      </c>
      <c r="E23" s="43">
        <f t="shared" si="1"/>
        <v>10997488132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SP8</vt:lpstr>
      <vt:lpstr>SP99</vt:lpstr>
      <vt:lpstr>SVl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2024-02-26T11:56:15Z</cp:lastPrinted>
  <dcterms:created xsi:type="dcterms:W3CDTF">2024-02-26T08:25:14Z</dcterms:created>
  <dcterms:modified xsi:type="dcterms:W3CDTF">2024-02-26T11:57:55Z</dcterms:modified>
</cp:coreProperties>
</file>