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F:\25Q2\web\"/>
    </mc:Choice>
  </mc:AlternateContent>
  <xr:revisionPtr revIDLastSave="0" documentId="13_ncr:1_{4902BA88-7E0F-4056-9230-582CD6A2C814}" xr6:coauthVersionLast="47" xr6:coauthVersionMax="47" xr10:uidLastSave="{00000000-0000-0000-0000-000000000000}"/>
  <bookViews>
    <workbookView xWindow="-120" yWindow="-120" windowWidth="29040" windowHeight="15840" activeTab="13" xr2:uid="{00000000-000D-0000-FFFF-FFFF00000000}"/>
  </bookViews>
  <sheets>
    <sheet name="Sodrzina" sheetId="3" r:id="rId1"/>
    <sheet name="BS" sheetId="1" r:id="rId2"/>
    <sheet name="BU" sheetId="2" r:id="rId3"/>
    <sheet name="SP1" sheetId="4" r:id="rId4"/>
    <sheet name="SP2" sheetId="5" r:id="rId5"/>
    <sheet name="SP3" sheetId="6" r:id="rId6"/>
    <sheet name="SP4" sheetId="7" r:id="rId7"/>
    <sheet name="SP5" sheetId="8" r:id="rId8"/>
    <sheet name="SP7" sheetId="9" r:id="rId9"/>
    <sheet name="SP8" sheetId="10" r:id="rId10"/>
    <sheet name="SP9" sheetId="11" r:id="rId11"/>
    <sheet name="SP99" sheetId="12" r:id="rId12"/>
    <sheet name="VS1" sheetId="13" r:id="rId13"/>
    <sheet name="SVl" sheetId="14" r:id="rId14"/>
  </sheets>
  <externalReferences>
    <externalReference r:id="rId15"/>
  </externalReferences>
  <definedNames>
    <definedName name="\p" localSheetId="13">#REF!</definedName>
    <definedName name="\p">#REF!</definedName>
    <definedName name="\z" localSheetId="13">#REF!</definedName>
    <definedName name="\z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3">#REF!,#REF!,#REF!,#REF!,#REF!,#REF!,#REF!,#REF!</definedName>
    <definedName name="InputCells">#REF!,#REF!,#REF!,#REF!,#REF!,#REF!,#REF!,#REF!</definedName>
    <definedName name="InputColHeadings" localSheetId="13">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Area" localSheetId="1">BS!$A$1:$D$139</definedName>
    <definedName name="_xlnm.Print_Area" localSheetId="2">BU!$A$1:$D$94</definedName>
    <definedName name="_xlnm.Print_Titles" localSheetId="1">BS!$1:$2</definedName>
    <definedName name="_xlnm.Print_Titles" localSheetId="2">BU!$1:$2</definedName>
    <definedName name="_xlnm.Print_Titles" localSheetId="3">'SP1'!$1:$3</definedName>
    <definedName name="_xlnm.Print_Titles" localSheetId="4">'SP2'!$A:$B</definedName>
    <definedName name="_xlnm.Print_Titles" localSheetId="6">'SP4'!$A:$B</definedName>
    <definedName name="_xlnm.Print_Titles" localSheetId="7">'SP5'!$A:$B</definedName>
    <definedName name="_xlnm.Print_Titles" localSheetId="12">'VS1'!$A:$B</definedName>
    <definedName name="Prior_Year" localSheetId="13">#REF!</definedName>
    <definedName name="Prior_Year">#REF!</definedName>
    <definedName name="PY_Accounts_Receivable" localSheetId="13">#REF!</definedName>
    <definedName name="PY_Accounts_Receivable">#REF!</definedName>
    <definedName name="PY_Cash" localSheetId="13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 localSheetId="13">#REF!</definedName>
    <definedName name="range52">#REF!</definedName>
    <definedName name="range53" localSheetId="13">#REF!</definedName>
    <definedName name="range53">#REF!</definedName>
    <definedName name="range53.2" localSheetId="13">#REF!</definedName>
    <definedName name="range53.2">#REF!</definedName>
    <definedName name="range53.3">#REF!</definedName>
    <definedName name="RawData" localSheetId="13">#REF!</definedName>
    <definedName name="RawData">#REF!</definedName>
    <definedName name="RawHeader" localSheetId="13">#REF!</definedName>
    <definedName name="RawHeader">#REF!</definedName>
    <definedName name="Report_Prefix">#REF!</definedName>
    <definedName name="s" localSheetId="13">#REF!</definedName>
    <definedName name="s">#REF!</definedName>
    <definedName name="sasasda" localSheetId="13">#REF!</definedName>
    <definedName name="sasasda">#REF!</definedName>
    <definedName name="Security" localSheetId="13">#REF!</definedName>
    <definedName name="Security">#REF!</definedName>
    <definedName name="TextRefCopy1" localSheetId="13">#REF!</definedName>
    <definedName name="TextRefCopy1">#REF!</definedName>
    <definedName name="TextRefCopy2" localSheetId="13">#REF!</definedName>
    <definedName name="TextRefCopy2">#REF!</definedName>
    <definedName name="TextRefCopy3" localSheetId="13">#REF!</definedName>
    <definedName name="TextRefCopy3">#REF!</definedName>
    <definedName name="TextRefCopy4">#REF!</definedName>
    <definedName name="TextRefCopy7" localSheetId="13">#REF!</definedName>
    <definedName name="TextRefCopy7">#REF!</definedName>
    <definedName name="TextRefCopy8" localSheetId="13">#REF!</definedName>
    <definedName name="TextRefCopy8">#REF!</definedName>
    <definedName name="TextRefCopyRangeCount" hidden="1">3</definedName>
    <definedName name="UserId" localSheetId="13">#REF!</definedName>
    <definedName name="UserId">#REF!</definedName>
    <definedName name="ValFormulae" localSheetId="13">#REF!</definedName>
    <definedName name="ValFormulae">#REF!</definedName>
    <definedName name="ValMonths" localSheetId="13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 localSheetId="13">#REF!</definedName>
    <definedName name="а">#REF!</definedName>
    <definedName name="Мерита" localSheetId="13">#REF!</definedName>
    <definedName name="Мерита">#REF!</definedName>
    <definedName name="Мерита1" localSheetId="13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D27" i="14" l="1"/>
  <c r="C26" i="14"/>
  <c r="B26" i="14"/>
  <c r="D25" i="14"/>
  <c r="D24" i="14"/>
  <c r="D23" i="14"/>
  <c r="D22" i="14"/>
  <c r="D21" i="14"/>
  <c r="C20" i="14"/>
  <c r="B20" i="14"/>
  <c r="D19" i="14"/>
  <c r="D18" i="14"/>
  <c r="C17" i="14"/>
  <c r="B17" i="14"/>
  <c r="D16" i="14"/>
  <c r="D15" i="14"/>
  <c r="C14" i="14"/>
  <c r="B14" i="14"/>
  <c r="D13" i="14"/>
  <c r="D12" i="14"/>
  <c r="C11" i="14"/>
  <c r="B11" i="14"/>
  <c r="D10" i="14"/>
  <c r="D9" i="14"/>
  <c r="C8" i="14"/>
  <c r="C6" i="14" s="1"/>
  <c r="B8" i="14"/>
  <c r="B6" i="14" s="1"/>
  <c r="D7" i="14"/>
  <c r="D5" i="14"/>
  <c r="C4" i="14"/>
  <c r="B4" i="14"/>
  <c r="D26" i="14" l="1"/>
  <c r="D20" i="14"/>
  <c r="D17" i="14"/>
  <c r="D6" i="14"/>
  <c r="D4" i="14"/>
  <c r="D14" i="14"/>
  <c r="D11" i="14"/>
  <c r="C28" i="14"/>
  <c r="D8" i="14"/>
  <c r="B28" i="14"/>
  <c r="D28" i="14" l="1"/>
  <c r="E4" i="2"/>
  <c r="F4" i="2" s="1"/>
  <c r="E5" i="2"/>
  <c r="F5" i="2"/>
  <c r="E6" i="2"/>
  <c r="F6" i="2"/>
  <c r="E7" i="2"/>
  <c r="F7" i="2"/>
  <c r="E8" i="2"/>
  <c r="F8" i="2" s="1"/>
  <c r="E9" i="2"/>
  <c r="F9" i="2"/>
  <c r="E10" i="2"/>
  <c r="F10" i="2"/>
  <c r="E11" i="2"/>
  <c r="F11" i="2"/>
  <c r="E12" i="2"/>
  <c r="F12" i="2" s="1"/>
  <c r="E13" i="2"/>
  <c r="F13" i="2"/>
  <c r="E14" i="2"/>
  <c r="F14" i="2"/>
  <c r="E15" i="2"/>
  <c r="F15" i="2"/>
  <c r="E16" i="2"/>
  <c r="F16" i="2" s="1"/>
  <c r="E17" i="2"/>
  <c r="F17" i="2"/>
  <c r="E18" i="2"/>
  <c r="F18" i="2"/>
  <c r="E19" i="2"/>
  <c r="F19" i="2"/>
  <c r="E20" i="2"/>
  <c r="F20" i="2" s="1"/>
  <c r="E21" i="2"/>
  <c r="F21" i="2"/>
  <c r="E22" i="2"/>
  <c r="F22" i="2"/>
  <c r="E23" i="2"/>
  <c r="F23" i="2"/>
  <c r="E24" i="2"/>
  <c r="F24" i="2" s="1"/>
  <c r="E25" i="2"/>
  <c r="F25" i="2"/>
  <c r="E26" i="2"/>
  <c r="F26" i="2"/>
  <c r="E27" i="2"/>
  <c r="F27" i="2"/>
  <c r="E28" i="2"/>
  <c r="F28" i="2" s="1"/>
  <c r="E29" i="2"/>
  <c r="F29" i="2"/>
  <c r="E30" i="2"/>
  <c r="F30" i="2"/>
  <c r="E31" i="2"/>
  <c r="F31" i="2"/>
  <c r="E32" i="2"/>
  <c r="F32" i="2" s="1"/>
  <c r="E33" i="2"/>
  <c r="F33" i="2"/>
  <c r="E34" i="2"/>
  <c r="F34" i="2"/>
  <c r="E35" i="2"/>
  <c r="F35" i="2"/>
  <c r="E36" i="2"/>
  <c r="F36" i="2" s="1"/>
  <c r="E37" i="2"/>
  <c r="F37" i="2"/>
  <c r="E38" i="2"/>
  <c r="F38" i="2"/>
  <c r="E39" i="2"/>
  <c r="F39" i="2"/>
  <c r="E40" i="2"/>
  <c r="F40" i="2" s="1"/>
  <c r="E41" i="2"/>
  <c r="F41" i="2"/>
  <c r="E42" i="2"/>
  <c r="F42" i="2"/>
  <c r="E43" i="2"/>
  <c r="F43" i="2"/>
  <c r="E44" i="2"/>
  <c r="F44" i="2" s="1"/>
  <c r="E45" i="2"/>
  <c r="F45" i="2"/>
  <c r="E46" i="2"/>
  <c r="F46" i="2"/>
  <c r="E47" i="2"/>
  <c r="F47" i="2"/>
  <c r="E48" i="2"/>
  <c r="F48" i="2" s="1"/>
  <c r="E49" i="2"/>
  <c r="F49" i="2"/>
  <c r="E50" i="2"/>
  <c r="F50" i="2"/>
  <c r="E51" i="2"/>
  <c r="F51" i="2"/>
  <c r="E52" i="2"/>
  <c r="F52" i="2" s="1"/>
  <c r="E53" i="2"/>
  <c r="F53" i="2"/>
  <c r="E54" i="2"/>
  <c r="F54" i="2"/>
  <c r="E55" i="2"/>
  <c r="F55" i="2"/>
  <c r="E56" i="2"/>
  <c r="F56" i="2" s="1"/>
  <c r="E57" i="2"/>
  <c r="F57" i="2"/>
  <c r="E58" i="2"/>
  <c r="F58" i="2"/>
  <c r="E59" i="2"/>
  <c r="F59" i="2"/>
  <c r="E60" i="2"/>
  <c r="F60" i="2" s="1"/>
  <c r="E61" i="2"/>
  <c r="F61" i="2"/>
  <c r="E62" i="2"/>
  <c r="F62" i="2"/>
  <c r="E63" i="2"/>
  <c r="F63" i="2"/>
  <c r="E64" i="2"/>
  <c r="F64" i="2" s="1"/>
  <c r="E65" i="2"/>
  <c r="F65" i="2"/>
  <c r="E66" i="2"/>
  <c r="F66" i="2"/>
  <c r="E67" i="2"/>
  <c r="F67" i="2"/>
  <c r="E68" i="2"/>
  <c r="F68" i="2" s="1"/>
  <c r="E69" i="2"/>
  <c r="F69" i="2"/>
  <c r="E70" i="2"/>
  <c r="F70" i="2"/>
  <c r="E71" i="2"/>
  <c r="F71" i="2"/>
  <c r="E72" i="2"/>
  <c r="F72" i="2" s="1"/>
  <c r="E73" i="2"/>
  <c r="F73" i="2"/>
  <c r="E74" i="2"/>
  <c r="F74" i="2"/>
  <c r="E75" i="2"/>
  <c r="F75" i="2"/>
  <c r="E76" i="2"/>
  <c r="F76" i="2" s="1"/>
  <c r="E77" i="2"/>
  <c r="F77" i="2"/>
  <c r="E78" i="2"/>
  <c r="F78" i="2"/>
  <c r="E79" i="2"/>
  <c r="F79" i="2"/>
  <c r="E80" i="2"/>
  <c r="F80" i="2" s="1"/>
  <c r="E81" i="2"/>
  <c r="F81" i="2"/>
  <c r="E82" i="2"/>
  <c r="F82" i="2"/>
  <c r="E83" i="2"/>
  <c r="F83" i="2"/>
  <c r="E84" i="2"/>
  <c r="F84" i="2" s="1"/>
  <c r="E85" i="2"/>
  <c r="F85" i="2"/>
  <c r="E86" i="2"/>
  <c r="F86" i="2"/>
  <c r="E87" i="2"/>
  <c r="F87" i="2"/>
  <c r="E88" i="2"/>
  <c r="F88" i="2" s="1"/>
  <c r="E89" i="2"/>
  <c r="F89" i="2"/>
  <c r="E90" i="2"/>
  <c r="F90" i="2"/>
  <c r="E91" i="2"/>
  <c r="F91" i="2"/>
  <c r="E92" i="2"/>
  <c r="F92" i="2" s="1"/>
  <c r="E93" i="2"/>
  <c r="F93" i="2"/>
  <c r="E94" i="2"/>
  <c r="F94" i="2"/>
  <c r="F3" i="2"/>
  <c r="E3" i="2"/>
  <c r="E4" i="1" l="1"/>
  <c r="F4" i="1" s="1"/>
  <c r="E5" i="1"/>
  <c r="F5" i="1"/>
  <c r="E6" i="1"/>
  <c r="F6" i="1" s="1"/>
  <c r="E7" i="1"/>
  <c r="F7" i="1" s="1"/>
  <c r="E8" i="1"/>
  <c r="F8" i="1" s="1"/>
  <c r="E9" i="1"/>
  <c r="F9" i="1"/>
  <c r="E10" i="1"/>
  <c r="F10" i="1"/>
  <c r="E11" i="1"/>
  <c r="F11" i="1" s="1"/>
  <c r="E12" i="1"/>
  <c r="F12" i="1" s="1"/>
  <c r="E13" i="1"/>
  <c r="F13" i="1"/>
  <c r="E14" i="1"/>
  <c r="F14" i="1"/>
  <c r="E15" i="1"/>
  <c r="F15" i="1" s="1"/>
  <c r="E16" i="1"/>
  <c r="F16" i="1" s="1"/>
  <c r="E17" i="1"/>
  <c r="F17" i="1"/>
  <c r="E18" i="1"/>
  <c r="F18" i="1"/>
  <c r="E19" i="1"/>
  <c r="F19" i="1" s="1"/>
  <c r="E20" i="1"/>
  <c r="F20" i="1" s="1"/>
  <c r="E21" i="1"/>
  <c r="F21" i="1"/>
  <c r="E22" i="1"/>
  <c r="F22" i="1"/>
  <c r="E23" i="1"/>
  <c r="F23" i="1" s="1"/>
  <c r="E24" i="1"/>
  <c r="F24" i="1" s="1"/>
  <c r="E25" i="1"/>
  <c r="F25" i="1"/>
  <c r="E26" i="1"/>
  <c r="F26" i="1"/>
  <c r="E27" i="1"/>
  <c r="F27" i="1" s="1"/>
  <c r="E28" i="1"/>
  <c r="F28" i="1" s="1"/>
  <c r="E29" i="1"/>
  <c r="F29" i="1"/>
  <c r="E30" i="1"/>
  <c r="F30" i="1"/>
  <c r="E31" i="1"/>
  <c r="F31" i="1" s="1"/>
  <c r="E32" i="1"/>
  <c r="F32" i="1" s="1"/>
  <c r="E33" i="1"/>
  <c r="F33" i="1"/>
  <c r="E34" i="1"/>
  <c r="F34" i="1"/>
  <c r="E35" i="1"/>
  <c r="F35" i="1" s="1"/>
  <c r="E36" i="1"/>
  <c r="F36" i="1" s="1"/>
  <c r="E37" i="1"/>
  <c r="F37" i="1"/>
  <c r="E38" i="1"/>
  <c r="F38" i="1"/>
  <c r="E39" i="1"/>
  <c r="F39" i="1" s="1"/>
  <c r="E40" i="1"/>
  <c r="F40" i="1" s="1"/>
  <c r="E41" i="1"/>
  <c r="F41" i="1"/>
  <c r="E42" i="1"/>
  <c r="F42" i="1"/>
  <c r="E43" i="1"/>
  <c r="F43" i="1" s="1"/>
  <c r="E44" i="1"/>
  <c r="F44" i="1" s="1"/>
  <c r="E45" i="1"/>
  <c r="F45" i="1"/>
  <c r="E46" i="1"/>
  <c r="F46" i="1"/>
  <c r="E47" i="1"/>
  <c r="F47" i="1" s="1"/>
  <c r="E48" i="1"/>
  <c r="F48" i="1" s="1"/>
  <c r="E49" i="1"/>
  <c r="F49" i="1"/>
  <c r="E50" i="1"/>
  <c r="F50" i="1"/>
  <c r="E51" i="1"/>
  <c r="F51" i="1" s="1"/>
  <c r="E52" i="1"/>
  <c r="F52" i="1" s="1"/>
  <c r="E53" i="1"/>
  <c r="F53" i="1"/>
  <c r="E54" i="1"/>
  <c r="F54" i="1"/>
  <c r="E55" i="1"/>
  <c r="F55" i="1" s="1"/>
  <c r="E56" i="1"/>
  <c r="F56" i="1" s="1"/>
  <c r="E57" i="1"/>
  <c r="F57" i="1"/>
  <c r="E58" i="1"/>
  <c r="F58" i="1"/>
  <c r="E59" i="1"/>
  <c r="F59" i="1" s="1"/>
  <c r="E60" i="1"/>
  <c r="F60" i="1" s="1"/>
  <c r="E61" i="1"/>
  <c r="F61" i="1"/>
  <c r="E62" i="1"/>
  <c r="F62" i="1"/>
  <c r="E63" i="1"/>
  <c r="F63" i="1" s="1"/>
  <c r="E64" i="1"/>
  <c r="F64" i="1" s="1"/>
  <c r="E65" i="1"/>
  <c r="F65" i="1"/>
  <c r="E66" i="1"/>
  <c r="F66" i="1"/>
  <c r="E67" i="1"/>
  <c r="F67" i="1" s="1"/>
  <c r="E68" i="1"/>
  <c r="F68" i="1" s="1"/>
  <c r="E69" i="1"/>
  <c r="F69" i="1"/>
  <c r="E70" i="1"/>
  <c r="F70" i="1"/>
  <c r="E71" i="1"/>
  <c r="F71" i="1" s="1"/>
  <c r="E72" i="1"/>
  <c r="F72" i="1" s="1"/>
  <c r="E73" i="1"/>
  <c r="F73" i="1"/>
  <c r="E74" i="1"/>
  <c r="F74" i="1"/>
  <c r="E75" i="1"/>
  <c r="F75" i="1" s="1"/>
  <c r="E76" i="1"/>
  <c r="F76" i="1" s="1"/>
  <c r="E77" i="1"/>
  <c r="F77" i="1"/>
  <c r="E78" i="1"/>
  <c r="F78" i="1"/>
  <c r="E79" i="1"/>
  <c r="F79" i="1" s="1"/>
  <c r="E80" i="1"/>
  <c r="F80" i="1" s="1"/>
  <c r="E81" i="1"/>
  <c r="F81" i="1"/>
  <c r="E82" i="1"/>
  <c r="F82" i="1"/>
  <c r="E83" i="1"/>
  <c r="F83" i="1" s="1"/>
  <c r="E84" i="1"/>
  <c r="F84" i="1" s="1"/>
  <c r="E85" i="1"/>
  <c r="F85" i="1"/>
  <c r="E86" i="1"/>
  <c r="F86" i="1"/>
  <c r="E87" i="1"/>
  <c r="F87" i="1" s="1"/>
  <c r="E88" i="1"/>
  <c r="F88" i="1" s="1"/>
  <c r="E89" i="1"/>
  <c r="F89" i="1"/>
  <c r="E90" i="1"/>
  <c r="F90" i="1"/>
  <c r="E91" i="1"/>
  <c r="F91" i="1" s="1"/>
  <c r="E92" i="1"/>
  <c r="F92" i="1" s="1"/>
  <c r="E93" i="1"/>
  <c r="F93" i="1"/>
  <c r="E94" i="1"/>
  <c r="F94" i="1"/>
  <c r="E95" i="1"/>
  <c r="F95" i="1" s="1"/>
  <c r="E96" i="1"/>
  <c r="F96" i="1" s="1"/>
  <c r="E97" i="1"/>
  <c r="F97" i="1"/>
  <c r="E98" i="1"/>
  <c r="F98" i="1"/>
  <c r="E99" i="1"/>
  <c r="F99" i="1" s="1"/>
  <c r="E100" i="1"/>
  <c r="F100" i="1" s="1"/>
  <c r="E101" i="1"/>
  <c r="F101" i="1"/>
  <c r="E102" i="1"/>
  <c r="F102" i="1"/>
  <c r="E103" i="1"/>
  <c r="F103" i="1" s="1"/>
  <c r="E104" i="1"/>
  <c r="F104" i="1" s="1"/>
  <c r="E105" i="1"/>
  <c r="F105" i="1"/>
  <c r="E106" i="1"/>
  <c r="F106" i="1"/>
  <c r="E107" i="1"/>
  <c r="F107" i="1" s="1"/>
  <c r="E108" i="1"/>
  <c r="F108" i="1" s="1"/>
  <c r="E109" i="1"/>
  <c r="F109" i="1"/>
  <c r="E110" i="1"/>
  <c r="F110" i="1"/>
  <c r="E111" i="1"/>
  <c r="F111" i="1" s="1"/>
  <c r="E112" i="1"/>
  <c r="F112" i="1" s="1"/>
  <c r="E113" i="1"/>
  <c r="F113" i="1"/>
  <c r="E114" i="1"/>
  <c r="F114" i="1"/>
  <c r="E115" i="1"/>
  <c r="F115" i="1" s="1"/>
  <c r="E116" i="1"/>
  <c r="F116" i="1" s="1"/>
  <c r="E117" i="1"/>
  <c r="F117" i="1"/>
  <c r="E118" i="1"/>
  <c r="F118" i="1"/>
  <c r="E119" i="1"/>
  <c r="F119" i="1" s="1"/>
  <c r="E120" i="1"/>
  <c r="F120" i="1" s="1"/>
  <c r="E121" i="1"/>
  <c r="F121" i="1"/>
  <c r="E122" i="1"/>
  <c r="F122" i="1"/>
  <c r="E123" i="1"/>
  <c r="F123" i="1" s="1"/>
  <c r="E124" i="1"/>
  <c r="F124" i="1" s="1"/>
  <c r="E125" i="1"/>
  <c r="F125" i="1"/>
  <c r="E126" i="1"/>
  <c r="F126" i="1"/>
  <c r="E127" i="1"/>
  <c r="F127" i="1" s="1"/>
  <c r="E128" i="1"/>
  <c r="F128" i="1" s="1"/>
  <c r="E129" i="1"/>
  <c r="F129" i="1"/>
  <c r="E130" i="1"/>
  <c r="F130" i="1"/>
  <c r="E131" i="1"/>
  <c r="F131" i="1" s="1"/>
  <c r="E132" i="1"/>
  <c r="F132" i="1" s="1"/>
  <c r="E133" i="1"/>
  <c r="F133" i="1"/>
  <c r="E134" i="1"/>
  <c r="F134" i="1"/>
  <c r="E135" i="1"/>
  <c r="F135" i="1" s="1"/>
  <c r="E136" i="1"/>
  <c r="F136" i="1" s="1"/>
  <c r="E137" i="1"/>
  <c r="F137" i="1"/>
  <c r="E138" i="1"/>
  <c r="F138" i="1"/>
  <c r="E139" i="1"/>
  <c r="F139" i="1" s="1"/>
  <c r="F3" i="1"/>
  <c r="E3" i="1"/>
</calcChain>
</file>

<file path=xl/sharedStrings.xml><?xml version="1.0" encoding="utf-8"?>
<sst xmlns="http://schemas.openxmlformats.org/spreadsheetml/2006/main" count="1652" uniqueCount="1338">
  <si>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</si>
  <si>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</si>
  <si>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</si>
  <si>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</si>
  <si>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</si>
  <si>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</si>
  <si>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</si>
  <si>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</si>
  <si>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</si>
  <si>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</si>
  <si>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</si>
  <si>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</si>
  <si>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</si>
  <si>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</si>
  <si>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</si>
  <si>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</si>
  <si>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</si>
  <si>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</si>
  <si>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</si>
  <si>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</si>
  <si>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</si>
  <si>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</si>
  <si>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</si>
  <si>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</si>
  <si>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</si>
  <si>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</si>
  <si>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</si>
  <si>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</si>
  <si>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</si>
  <si>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</si>
  <si>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</si>
  <si>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</si>
  <si>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</si>
  <si>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</si>
  <si>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</si>
  <si>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</si>
  <si>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</si>
  <si>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</si>
  <si>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</si>
  <si>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</si>
  <si>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</si>
  <si>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</si>
  <si>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</si>
  <si>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</si>
  <si>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</si>
  <si>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</si>
  <si>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</si>
  <si>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</si>
  <si>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</si>
  <si>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</si>
  <si>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</si>
  <si>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</si>
  <si>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</si>
  <si>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</si>
  <si>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</si>
  <si>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</si>
  <si>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</si>
  <si>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</si>
  <si>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</si>
  <si>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</si>
  <si>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</si>
  <si>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</si>
  <si>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</si>
  <si>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</si>
  <si>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</si>
  <si>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</si>
  <si>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</si>
  <si>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</si>
  <si>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</si>
  <si>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</si>
  <si>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</si>
  <si>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</si>
  <si>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</si>
  <si>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</si>
  <si>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</si>
  <si>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</si>
  <si>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</si>
  <si>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</si>
  <si>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</si>
  <si>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</si>
  <si>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</si>
  <si>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</si>
  <si>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</si>
  <si>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</si>
  <si>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</si>
  <si>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</si>
  <si>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</si>
  <si>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</si>
  <si>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</si>
  <si>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</si>
  <si>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</si>
  <si>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</si>
  <si>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</si>
  <si>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</si>
  <si>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</si>
  <si>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</si>
  <si>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</si>
  <si>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</si>
  <si>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</si>
  <si>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</si>
  <si>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</si>
  <si>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</si>
  <si>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</si>
  <si>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</si>
  <si>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</si>
  <si>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</si>
  <si>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</si>
  <si>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</si>
  <si>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</si>
  <si>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</si>
  <si>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</si>
  <si>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</si>
  <si>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</si>
  <si>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</si>
  <si>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</si>
  <si>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</si>
  <si>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</si>
  <si>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</si>
  <si>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</si>
  <si>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</si>
  <si>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</si>
  <si>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</si>
  <si>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</si>
  <si>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</si>
  <si>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</si>
  <si>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</si>
  <si>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</si>
  <si>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</si>
  <si>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</si>
  <si>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</si>
  <si>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</si>
  <si>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</si>
  <si>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</si>
  <si>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</si>
  <si>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</si>
  <si>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</si>
  <si>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</si>
  <si>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</si>
  <si>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</si>
  <si>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</si>
  <si>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</si>
  <si>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</si>
  <si>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</si>
  <si>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</si>
  <si>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</si>
  <si>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</si>
  <si>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</si>
  <si>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</si>
  <si>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</si>
  <si>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</si>
  <si>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</si>
  <si>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</si>
  <si>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</si>
  <si>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</si>
  <si>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</si>
  <si>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</si>
  <si>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</si>
  <si>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</si>
  <si>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</si>
  <si>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</si>
  <si>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</si>
  <si>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</si>
  <si>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</si>
  <si>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</si>
  <si>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</si>
  <si>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</si>
  <si>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</si>
  <si>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</si>
  <si>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</si>
  <si>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</si>
  <si>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</si>
  <si>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</si>
  <si>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</si>
  <si>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</si>
  <si>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</si>
  <si>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</si>
  <si>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</si>
  <si>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</si>
  <si>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</si>
  <si>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</si>
  <si>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</si>
  <si>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</si>
  <si>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</si>
  <si>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</si>
  <si>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</si>
  <si>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</si>
  <si>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</si>
  <si>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</si>
  <si>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</si>
  <si>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</si>
  <si>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</si>
  <si>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</si>
  <si>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</si>
  <si>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</si>
  <si>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</si>
  <si>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</si>
  <si>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</si>
  <si>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</si>
  <si>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</si>
  <si>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>100</t>
  </si>
  <si>
    <t xml:space="preserve">	V. НЕРАСПРЕДЕЛЕНА НЕТО ДОБИВКА | 101</t>
  </si>
  <si>
    <t>101</t>
  </si>
  <si>
    <t xml:space="preserve">	VI. ПРЕНЕСЕНА ЗАГУБА | 102</t>
  </si>
  <si>
    <t>102</t>
  </si>
  <si>
    <t xml:space="preserve">	VII. ДОБИВКА ЗА ТЕКОВНИОТ ПРЕСМЕТКОВЕН ПЕРИОД | 103</t>
  </si>
  <si>
    <t>103</t>
  </si>
  <si>
    <t xml:space="preserve">	VIII.  ЗАГУБА ЗА ТЕКОВНИОТ ПРЕСМЕТКОВЕН ПЕРИОД | 104</t>
  </si>
  <si>
    <t>104</t>
  </si>
  <si>
    <t>Б. СУБОРДИНИРАНИ ОБВРСКИ | 105</t>
  </si>
  <si>
    <t>105</t>
  </si>
  <si>
    <t>В. БРУТО ТЕХНИЧКИ РЕЗЕРВИ  (107+108+109+110+111+112) | 106</t>
  </si>
  <si>
    <t>106</t>
  </si>
  <si>
    <t xml:space="preserve">	I. Бруто резерви за преносни премии | 107</t>
  </si>
  <si>
    <t>107</t>
  </si>
  <si>
    <t xml:space="preserve">	II. Бруто математичка резерва | 108</t>
  </si>
  <si>
    <t>108</t>
  </si>
  <si>
    <t xml:space="preserve">	III. Бруто резерви за штети | 109</t>
  </si>
  <si>
    <t>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</si>
  <si>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</si>
  <si>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</si>
  <si>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</si>
  <si>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</si>
  <si>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</si>
  <si>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</si>
  <si>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</si>
  <si>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</si>
  <si>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</si>
  <si>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</si>
  <si>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</si>
  <si>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</si>
  <si>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</si>
  <si>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</si>
  <si>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</si>
  <si>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</si>
  <si>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</si>
  <si>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</si>
  <si>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</si>
  <si>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</si>
  <si>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</si>
  <si>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</si>
  <si>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</si>
  <si>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</si>
  <si>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</si>
  <si>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</si>
  <si>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</si>
  <si>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</si>
  <si>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</si>
  <si>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</si>
  <si>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</si>
  <si>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</si>
  <si>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</si>
  <si>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</si>
  <si>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</si>
  <si>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</si>
  <si>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</si>
  <si>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</si>
  <si>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</si>
  <si>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</si>
  <si>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</si>
  <si>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</si>
  <si>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</si>
  <si>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</si>
  <si>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</si>
  <si>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</si>
  <si>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</si>
  <si>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</si>
  <si>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</si>
  <si>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</si>
  <si>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</si>
  <si>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</si>
  <si>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</si>
  <si>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</si>
  <si>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</si>
  <si>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</si>
  <si>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 xml:space="preserve">Биланс на состојба на ден: </t>
  </si>
  <si>
    <t>во денари</t>
  </si>
  <si>
    <t>Опис</t>
  </si>
  <si>
    <t>АОП</t>
  </si>
  <si>
    <t>промена</t>
  </si>
  <si>
    <t>апсолутна</t>
  </si>
  <si>
    <t>релативна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</si>
  <si>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</si>
  <si>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</si>
  <si>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</si>
  <si>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</si>
  <si>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</si>
  <si>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</si>
  <si>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</si>
  <si>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</si>
  <si>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</si>
  <si>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</si>
  <si>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</si>
  <si>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</si>
  <si>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</si>
  <si>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</si>
  <si>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</si>
  <si>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</si>
  <si>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</si>
  <si>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</si>
  <si>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</si>
  <si>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</si>
  <si>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</si>
  <si>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</si>
  <si>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</si>
  <si>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</si>
  <si>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</si>
  <si>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</si>
  <si>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</si>
  <si>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</si>
  <si>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</si>
  <si>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</si>
  <si>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</si>
  <si>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</si>
  <si>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</si>
  <si>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</si>
  <si>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</si>
  <si>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</si>
  <si>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</si>
  <si>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</si>
  <si>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</si>
  <si>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</si>
  <si>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</si>
  <si>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</si>
  <si>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</si>
  <si>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</si>
  <si>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</si>
  <si>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</si>
  <si>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</si>
  <si>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</si>
  <si>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</si>
  <si>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</si>
  <si>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</si>
  <si>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</si>
  <si>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</si>
  <si>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</si>
  <si>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</si>
  <si>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</si>
  <si>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</si>
  <si>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</si>
  <si>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</si>
  <si>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</si>
  <si>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</si>
  <si>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</si>
  <si>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</si>
  <si>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</si>
  <si>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</si>
  <si>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</si>
  <si>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</si>
  <si>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</si>
  <si>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</si>
  <si>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</si>
  <si>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</si>
  <si>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</si>
  <si>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</si>
  <si>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</si>
  <si>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</si>
  <si>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</si>
  <si>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</si>
  <si>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</si>
  <si>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</si>
  <si>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</si>
  <si>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</si>
  <si>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</si>
  <si>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</si>
  <si>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</si>
  <si>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</si>
  <si>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</si>
  <si>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</si>
  <si>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</si>
  <si>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</si>
  <si>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</si>
  <si>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</si>
  <si>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</si>
  <si>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</si>
  <si>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</si>
  <si>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</si>
  <si>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</si>
  <si>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</si>
  <si>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</si>
  <si>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</si>
  <si>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</si>
  <si>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</si>
  <si>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</si>
  <si>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</si>
  <si>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</si>
  <si>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</si>
  <si>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</si>
  <si>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</si>
  <si>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</si>
  <si>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</si>
  <si>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</si>
  <si>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</si>
  <si>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</si>
  <si>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</si>
  <si>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</si>
  <si>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</si>
  <si>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</si>
  <si>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</si>
  <si>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</si>
  <si>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</si>
  <si>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</si>
  <si>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</si>
  <si>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</si>
  <si>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</si>
  <si>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</si>
  <si>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</si>
  <si>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</si>
  <si>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</si>
  <si>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</si>
  <si>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</si>
  <si>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</si>
  <si>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</si>
  <si>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</si>
  <si>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</si>
  <si>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</si>
  <si>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</si>
  <si>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</si>
  <si>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</si>
  <si>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</si>
  <si>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</si>
  <si>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</si>
  <si>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</si>
  <si>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</si>
  <si>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</si>
  <si>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</si>
  <si>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</si>
  <si>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</si>
  <si>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</si>
  <si>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</si>
  <si>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</si>
  <si>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</si>
  <si>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</si>
  <si>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</si>
  <si>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</si>
  <si>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</si>
  <si>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</si>
  <si>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</si>
  <si>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</si>
  <si>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</si>
  <si>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</si>
  <si>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</si>
  <si>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</si>
  <si>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</si>
  <si>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</si>
  <si>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</si>
  <si>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</si>
  <si>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</si>
  <si>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</si>
  <si>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</si>
  <si>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</si>
  <si>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</si>
  <si>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>206</t>
  </si>
  <si>
    <t xml:space="preserve">		5. Бруто полисирана премија предадена во реосигурување/ ретроцесија | 206</t>
  </si>
  <si>
    <t>205</t>
  </si>
  <si>
    <t xml:space="preserve">		4. Бруто полисирана премија предадена во соосигурување | 205</t>
  </si>
  <si>
    <t>204</t>
  </si>
  <si>
    <t xml:space="preserve">		3. Бруто полисирана премија за реосигурување/ретроцесија | 204</t>
  </si>
  <si>
    <t>203</t>
  </si>
  <si>
    <t xml:space="preserve">		2. Бруто полисирана премија за соосигурување | 203</t>
  </si>
  <si>
    <t>202</t>
  </si>
  <si>
    <t xml:space="preserve">		1. Бруто полисирана премија за осигурување | 202</t>
  </si>
  <si>
    <t>201</t>
  </si>
  <si>
    <t xml:space="preserve">	I. ЗАРАБОТЕНА ПРЕМИЈА (НЕТО ПРИХОДИ ОД ПРЕМИЈА (202+203+204-205-206-207+208+209) | 201</t>
  </si>
  <si>
    <t>200</t>
  </si>
  <si>
    <t>A. ПРИХОДИ ОД РАБОТЕЊЕТО (201+210+223a+224+225) | 200</t>
  </si>
  <si>
    <t>2к2024</t>
  </si>
  <si>
    <t>2к2025</t>
  </si>
  <si>
    <t>Биланс на успех за периодот:</t>
  </si>
  <si>
    <t>Период:</t>
  </si>
  <si>
    <t>Содржина</t>
  </si>
  <si>
    <t>Sheet</t>
  </si>
  <si>
    <t>BS</t>
  </si>
  <si>
    <t>Биланс на состојба во денари, агрегиран за единаесет друштва за неживотно осигурување</t>
  </si>
  <si>
    <t>BU</t>
  </si>
  <si>
    <t>Биланс на успех во денари, агрегиран за единаесет друштва за неживотно осигурување</t>
  </si>
  <si>
    <t>SP1</t>
  </si>
  <si>
    <t>Статистички податоци по класи на осигурување за договори, премии, штети</t>
  </si>
  <si>
    <t>SP2</t>
  </si>
  <si>
    <t>Статистички податоци за класата на осигурување од автомобилска одговорност</t>
  </si>
  <si>
    <t>SP3</t>
  </si>
  <si>
    <t>Статистички податоци за неосигурени моторни возила</t>
  </si>
  <si>
    <t>SP4</t>
  </si>
  <si>
    <t>Статистички податоци по класи на осигурување за приходи и расходи од техничката сметка</t>
  </si>
  <si>
    <t>SP5</t>
  </si>
  <si>
    <t>Статистички податоци за техничките резерви по класи на осигурување</t>
  </si>
  <si>
    <t>SP7</t>
  </si>
  <si>
    <t>Статистички податоци за учеството на дистрибутивните канали во продажбата</t>
  </si>
  <si>
    <t>SP8</t>
  </si>
  <si>
    <t>Статистички податоци за катастрофални ризици по класи на осигурување</t>
  </si>
  <si>
    <t>SP9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</si>
  <si>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</si>
  <si>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</si>
  <si>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</si>
  <si>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VS1</t>
  </si>
  <si>
    <t>Статистички податоци за структура на побарувањата по класи на осигурување</t>
  </si>
  <si>
    <t>SVl</t>
  </si>
  <si>
    <t>Структура на вложувањата на пресечен датум на известување</t>
  </si>
  <si>
    <t>1.1.2025 - 30.6.2025 (втор квартал 2025)</t>
  </si>
  <si>
    <t>0000</t>
  </si>
  <si>
    <t>ВКУПНО | 0000</t>
  </si>
  <si>
    <t>1899</t>
  </si>
  <si>
    <t xml:space="preserve">	Останати осигурувања на туристичка помош | 1899</t>
  </si>
  <si>
    <t>1803</t>
  </si>
  <si>
    <t xml:space="preserve">	Осигурување од откажување на туристички патувања | 1803</t>
  </si>
  <si>
    <t>1802</t>
  </si>
  <si>
    <t xml:space="preserve">	Патничко осигурување за странци при патување или привремен престој во Р.Македонија | 1802</t>
  </si>
  <si>
    <t>1801</t>
  </si>
  <si>
    <t xml:space="preserve">	Патничко осигурување | 1801</t>
  </si>
  <si>
    <t>18</t>
  </si>
  <si>
    <t>КЛАСА 18 - Осигурување на туристичка помош | 18</t>
  </si>
  <si>
    <t>1799</t>
  </si>
  <si>
    <t xml:space="preserve">	Останати осигурувања на правна заштита | 1799</t>
  </si>
  <si>
    <t>1701</t>
  </si>
  <si>
    <t xml:space="preserve">	Осигурување на трошоци за правна помош и судски спорови | 1701</t>
  </si>
  <si>
    <t>17</t>
  </si>
  <si>
    <t>КЛАСА 17 - Осигурување на правна заштита | 17</t>
  </si>
  <si>
    <t>1699</t>
  </si>
  <si>
    <t xml:space="preserve">	Останати осигурувања на финансиски загуби | 1699</t>
  </si>
  <si>
    <t>1604</t>
  </si>
  <si>
    <t xml:space="preserve">	Осигурување од откажување на настани и приредби | 1604</t>
  </si>
  <si>
    <t>1603</t>
  </si>
  <si>
    <t xml:space="preserve">	Осигурување на штети поради откуп на фалсификувани странски средства за плаќање | 1603</t>
  </si>
  <si>
    <t>1602</t>
  </si>
  <si>
    <t xml:space="preserve">	Осигурување на загубен приход поради неспособност за вршење на работна дејност | 1602</t>
  </si>
  <si>
    <t>1601</t>
  </si>
  <si>
    <t xml:space="preserve">	Осигурување на загубен приход поради ризик од пожар и други опасности | 1601</t>
  </si>
  <si>
    <t>16</t>
  </si>
  <si>
    <t>КЛАСА 16 - Осигурување од финансиски загуби | 16</t>
  </si>
  <si>
    <t>1599</t>
  </si>
  <si>
    <t xml:space="preserve">	Останати осигурувања на гаранции | 1599</t>
  </si>
  <si>
    <t>1501</t>
  </si>
  <si>
    <t xml:space="preserve">	Осигурување на гаранции за ТИР карнети | 1501</t>
  </si>
  <si>
    <t>15</t>
  </si>
  <si>
    <t>КЛАСА 15 - Осигурување на гаранции | 15</t>
  </si>
  <si>
    <t>1499</t>
  </si>
  <si>
    <t xml:space="preserve">	Останати осигурувања на кредити | 1499</t>
  </si>
  <si>
    <t>1403</t>
  </si>
  <si>
    <t xml:space="preserve">	Осигурувања на побарувања од работи на финансиски лизинг | 1403</t>
  </si>
  <si>
    <t>1402</t>
  </si>
  <si>
    <t xml:space="preserve">	Осигурување на кредити и заеми дадени на правни лица | 1402</t>
  </si>
  <si>
    <t>1401</t>
  </si>
  <si>
    <t xml:space="preserve">	Осигурување на кредити и заеми дадени на физички лица | 1401</t>
  </si>
  <si>
    <t>14</t>
  </si>
  <si>
    <t>КЛАСА 14 - Осигурување на кредити | 14</t>
  </si>
  <si>
    <t>1399</t>
  </si>
  <si>
    <t xml:space="preserve">	Останато општо осигурување од одговорност | 1399</t>
  </si>
  <si>
    <t>1388</t>
  </si>
  <si>
    <t xml:space="preserve">	Останати осигурувања од професионална одговорност | 1388</t>
  </si>
  <si>
    <t>1318</t>
  </si>
  <si>
    <t xml:space="preserve">	Осигурување од одговорност за вршење туристичка дејност | 1318</t>
  </si>
  <si>
    <t>1317</t>
  </si>
  <si>
    <t xml:space="preserve">	Осигурување од одговорност за извршување на лекарска, стоматолошка и фармацевтска дејност | 1317</t>
  </si>
  <si>
    <t>1316</t>
  </si>
  <si>
    <t xml:space="preserve">	Осигурување од одговорност за извршување на дејноста управување со недвижности | 1316</t>
  </si>
  <si>
    <t>1315</t>
  </si>
  <si>
    <t xml:space="preserve">	Осигурување од одговорност на издавачи на сертификати | 1315</t>
  </si>
  <si>
    <t>1314</t>
  </si>
  <si>
    <t xml:space="preserve">	Осигурување од одговорност на шпедитери во меѓународен превоз | 1314</t>
  </si>
  <si>
    <t>1313</t>
  </si>
  <si>
    <t xml:space="preserve">	Осигурување од одговорност на шпедитери во домашен превоз | 1313</t>
  </si>
  <si>
    <t>1312</t>
  </si>
  <si>
    <t xml:space="preserve">	Осигурување од одговорност на стечајни управители | 1312</t>
  </si>
  <si>
    <t>1311</t>
  </si>
  <si>
    <t xml:space="preserve">	Осигурување од одговорност на осигурително брокерски друштва и друштва за застапување во осигурувањето | 1311</t>
  </si>
  <si>
    <t>1310</t>
  </si>
  <si>
    <t xml:space="preserve">	Осигурување од одговорност на друштва за ревизија | 1310</t>
  </si>
  <si>
    <t>1309</t>
  </si>
  <si>
    <t xml:space="preserve">	Осигурување од одговорност на нотари | 1309</t>
  </si>
  <si>
    <t>1308</t>
  </si>
  <si>
    <t xml:space="preserve">	Осигурување од одговорност на адвокати | 1308</t>
  </si>
  <si>
    <t>1307</t>
  </si>
  <si>
    <t xml:space="preserve">	Осигурување од одговорност на проектанти | 1307</t>
  </si>
  <si>
    <t>1306</t>
  </si>
  <si>
    <t xml:space="preserve">	Останати осигурувања од општа одговорност | 1306</t>
  </si>
  <si>
    <t>1305</t>
  </si>
  <si>
    <t xml:space="preserve">	Осигурување од одговорност на произведувачи, продавачи и добавувачи | 1305</t>
  </si>
  <si>
    <t>1304</t>
  </si>
  <si>
    <t xml:space="preserve">	Осигурување од одговорност во железничкиот сообраќај | 1304</t>
  </si>
  <si>
    <t>1303</t>
  </si>
  <si>
    <t xml:space="preserve">	Осигурување од одговорност во филмска индустрија | 1303</t>
  </si>
  <si>
    <t>1302</t>
  </si>
  <si>
    <t xml:space="preserve">	Осигурување од одговорност на домаќинства | 1302</t>
  </si>
  <si>
    <t>1301</t>
  </si>
  <si>
    <t xml:space="preserve">	Осигурување од одговорност на изведувачи на градежни и монтажни работи | 1301</t>
  </si>
  <si>
    <t>13</t>
  </si>
  <si>
    <t>КЛАСА 13 - Општо осигурување од одговорност | 13</t>
  </si>
  <si>
    <t>1299</t>
  </si>
  <si>
    <t xml:space="preserve">	Останати осигурувања од одговорност од употреба на пловни објекти | 1299</t>
  </si>
  <si>
    <t>1202</t>
  </si>
  <si>
    <t xml:space="preserve">	Осигурување од одговорност на сопственикот, односно корисникот на пловни објекти за стока примена за превоз | 1202</t>
  </si>
  <si>
    <t>1201</t>
  </si>
  <si>
    <t xml:space="preserve">	Задолжително осигурување на сопственици односно корисници на пловни објекти од одговорност за штети на трети лица | 1201</t>
  </si>
  <si>
    <t>12</t>
  </si>
  <si>
    <t>КЛАСА 12 - Осигурување од одговорност од употреба на пловни објекти | 12</t>
  </si>
  <si>
    <t>1199</t>
  </si>
  <si>
    <t xml:space="preserve">	Останати осигурувања од одговорност од употреба на воздухоплови | 1199</t>
  </si>
  <si>
    <t>1102</t>
  </si>
  <si>
    <t xml:space="preserve">	Осигурување од одговорност на сопственикот, односно корисникот на воздухоплови за стока примена за превоз | 1102</t>
  </si>
  <si>
    <t>1101</t>
  </si>
  <si>
    <t xml:space="preserve">	Задолжително осигурување на сопственици, односно корисници на воздухоплови од одговорност за штети на трети лица | 1101</t>
  </si>
  <si>
    <t>11</t>
  </si>
  <si>
    <t>КЛАСА 11 - Осигурување од одговорност од употреба на воздухоплови | 11</t>
  </si>
  <si>
    <t>1099</t>
  </si>
  <si>
    <t xml:space="preserve">	Останати осигурувања од одговорност од употреба на моторни возила | 1099</t>
  </si>
  <si>
    <t>1005</t>
  </si>
  <si>
    <t xml:space="preserve">	Осигурување од одговорност на возачот за примена роба за превоз во патен сообраќај | 1005</t>
  </si>
  <si>
    <t>1004</t>
  </si>
  <si>
    <t xml:space="preserve">	Доброволно осигурување на сопственици, односно корисници на моторни возила од одговорност за штети на трети лица | 1004</t>
  </si>
  <si>
    <t>100308</t>
  </si>
  <si>
    <t xml:space="preserve">		Работни моторни возила | 100308</t>
  </si>
  <si>
    <t>100307</t>
  </si>
  <si>
    <t xml:space="preserve">		Приклучни возила | 100307</t>
  </si>
  <si>
    <t>100306</t>
  </si>
  <si>
    <t xml:space="preserve">		Моторцикли и скутери | 100306</t>
  </si>
  <si>
    <t>100305</t>
  </si>
  <si>
    <t xml:space="preserve">		Специјални возила | 100305</t>
  </si>
  <si>
    <t>100304</t>
  </si>
  <si>
    <t xml:space="preserve">		Влечни возила | 100304</t>
  </si>
  <si>
    <t>100303</t>
  </si>
  <si>
    <t xml:space="preserve">		Автобуси | 100303</t>
  </si>
  <si>
    <t>100302</t>
  </si>
  <si>
    <t xml:space="preserve">		Товарни  возила | 100302</t>
  </si>
  <si>
    <t>100301</t>
  </si>
  <si>
    <t xml:space="preserve">		Патнички автомобили | 100301</t>
  </si>
  <si>
    <t>1003</t>
  </si>
  <si>
    <t xml:space="preserve">	Гранично осигурување (ГР) | 1003</t>
  </si>
  <si>
    <t>100208</t>
  </si>
  <si>
    <t xml:space="preserve">		Работни моторни возила | 100208</t>
  </si>
  <si>
    <t>100207</t>
  </si>
  <si>
    <t xml:space="preserve">		Приклучни возила | 100207</t>
  </si>
  <si>
    <t>100206</t>
  </si>
  <si>
    <t xml:space="preserve">		Моторцикли и скутери | 100206</t>
  </si>
  <si>
    <t>100205</t>
  </si>
  <si>
    <t xml:space="preserve">		Специјални возила | 100205</t>
  </si>
  <si>
    <t>100204</t>
  </si>
  <si>
    <t xml:space="preserve">		Влечни возила | 100204</t>
  </si>
  <si>
    <t>100203</t>
  </si>
  <si>
    <t xml:space="preserve">		Автобуси | 100203</t>
  </si>
  <si>
    <t>100202</t>
  </si>
  <si>
    <t xml:space="preserve">		Товарни  возила | 100202</t>
  </si>
  <si>
    <t>100201</t>
  </si>
  <si>
    <t xml:space="preserve">		Патнички автомобили | 100201</t>
  </si>
  <si>
    <t>1002</t>
  </si>
  <si>
    <t xml:space="preserve">	Зелен картон (ЗК) | 1002</t>
  </si>
  <si>
    <t>100113</t>
  </si>
  <si>
    <t xml:space="preserve">		Возила со посебни регистарски ознаки кои се во промет на територија на РМ | 100113</t>
  </si>
  <si>
    <t>100112</t>
  </si>
  <si>
    <t xml:space="preserve">		Возила за време на поправка во автомеханичарски и авторемонтни работилници и во работилници за перење и подмачкување | 100112</t>
  </si>
  <si>
    <t>100111</t>
  </si>
  <si>
    <t xml:space="preserve">		Моторни возила со пробни таблици | 100111</t>
  </si>
  <si>
    <t>100110</t>
  </si>
  <si>
    <t xml:space="preserve">		Возила за време на доопремување на сопствени оски (пер акс) | 100110</t>
  </si>
  <si>
    <t>100109</t>
  </si>
  <si>
    <t xml:space="preserve">		Возила за време на пробни возења и престој во складишта | 100109</t>
  </si>
  <si>
    <t>100108</t>
  </si>
  <si>
    <t xml:space="preserve">		Работни моторни возила | 100108</t>
  </si>
  <si>
    <t>100107</t>
  </si>
  <si>
    <t xml:space="preserve">		Приклучни возила | 100107</t>
  </si>
  <si>
    <t>100106</t>
  </si>
  <si>
    <t xml:space="preserve">		Моторцикли и скутери | 100106</t>
  </si>
  <si>
    <t>100105</t>
  </si>
  <si>
    <t xml:space="preserve">		Специјални возила | 100105</t>
  </si>
  <si>
    <t>100104</t>
  </si>
  <si>
    <t xml:space="preserve">		Влечни возила | 100104</t>
  </si>
  <si>
    <t>100103</t>
  </si>
  <si>
    <t xml:space="preserve">		Автобуси | 100103</t>
  </si>
  <si>
    <t>100102</t>
  </si>
  <si>
    <t xml:space="preserve">		Товарни  возила | 100102</t>
  </si>
  <si>
    <t>100101</t>
  </si>
  <si>
    <t xml:space="preserve">		Патнички автомобили | 100101</t>
  </si>
  <si>
    <t>1001</t>
  </si>
  <si>
    <t xml:space="preserve">	Задолжително осигурување на сопственици односно корисници на моторни возила од одговорност за штети на трети лица (ЗАО) | 1001</t>
  </si>
  <si>
    <t>10</t>
  </si>
  <si>
    <t>КЛАСА 10 - Осигурување од одговорност од употреба на моторни возила | 10</t>
  </si>
  <si>
    <t>890299</t>
  </si>
  <si>
    <t xml:space="preserve">		Останати осигурувања на имот на правни лица | 890299</t>
  </si>
  <si>
    <t>890206</t>
  </si>
  <si>
    <t xml:space="preserve">		Осигурување на имот на телекомуникациски претпријатија | 890206</t>
  </si>
  <si>
    <t>890205</t>
  </si>
  <si>
    <t xml:space="preserve">		Осигурување на имот на електроенергетски претпријатија | 890205</t>
  </si>
  <si>
    <t>890204</t>
  </si>
  <si>
    <t xml:space="preserve">		Осигурување на градби и/или нивна содржина (освен 890205 и 890206) | 890204</t>
  </si>
  <si>
    <t>890203</t>
  </si>
  <si>
    <t xml:space="preserve">		Осигурување на објекти во градба и монтажа | 890203</t>
  </si>
  <si>
    <t>890202</t>
  </si>
  <si>
    <t xml:space="preserve">		Осигурување на животни | 890202</t>
  </si>
  <si>
    <t>890201</t>
  </si>
  <si>
    <t xml:space="preserve">		Осигурување на посеви и плодови | 890201</t>
  </si>
  <si>
    <t>8902</t>
  </si>
  <si>
    <t xml:space="preserve">	Осигурување на имот на правни лица | 8902</t>
  </si>
  <si>
    <t>890199</t>
  </si>
  <si>
    <t xml:space="preserve">		Останати осигурувања на имот на физички лица | 890199</t>
  </si>
  <si>
    <t>890105</t>
  </si>
  <si>
    <t xml:space="preserve">		Домаќинско осигурување | 890105</t>
  </si>
  <si>
    <t>890104</t>
  </si>
  <si>
    <t xml:space="preserve">		Осигурување на градби и/или нивна содржина (освен 890105) | 890104</t>
  </si>
  <si>
    <t>890103</t>
  </si>
  <si>
    <t xml:space="preserve">		Осигурување на објекти во градба и монтажа | 890103</t>
  </si>
  <si>
    <t>890102</t>
  </si>
  <si>
    <t xml:space="preserve">		Осигурување на животни | 890102</t>
  </si>
  <si>
    <t>890101</t>
  </si>
  <si>
    <t xml:space="preserve">		Осигурување на посеви и плодови | 890101</t>
  </si>
  <si>
    <t>8901</t>
  </si>
  <si>
    <t xml:space="preserve">	Осигурување на имот на физички лица | 8901</t>
  </si>
  <si>
    <t>89</t>
  </si>
  <si>
    <t>КЛАСА 08+09 - Осигурување на имот | 89</t>
  </si>
  <si>
    <t>090299</t>
  </si>
  <si>
    <t xml:space="preserve">		Останати осигурувања на имот на правни лица | 090299</t>
  </si>
  <si>
    <t>090206</t>
  </si>
  <si>
    <t xml:space="preserve">		Осигурување на имот на телекомуникациски претпријатија | 090206</t>
  </si>
  <si>
    <t>090205</t>
  </si>
  <si>
    <t xml:space="preserve">		Осигурување на имот на електроенергетски претпријатија | 090205</t>
  </si>
  <si>
    <t>090204</t>
  </si>
  <si>
    <t xml:space="preserve">		Осигурување на градби и/или нивна содржина (освен 090205 и 090206) | 090204</t>
  </si>
  <si>
    <t>090203</t>
  </si>
  <si>
    <t xml:space="preserve">		Осигурување на објекти во градба и монтажа | 090203</t>
  </si>
  <si>
    <t>090202</t>
  </si>
  <si>
    <t xml:space="preserve">		Осигурување на животни | 090202</t>
  </si>
  <si>
    <t>090201</t>
  </si>
  <si>
    <t xml:space="preserve">		Осигурување на посеви и плодови | 090201</t>
  </si>
  <si>
    <t>0902</t>
  </si>
  <si>
    <t xml:space="preserve">	Осигурување на имот на правни лица | 0902</t>
  </si>
  <si>
    <t>090199</t>
  </si>
  <si>
    <t xml:space="preserve">		Останати осигурувања на имот на физички лица | 090199</t>
  </si>
  <si>
    <t>090105</t>
  </si>
  <si>
    <t xml:space="preserve">		Домаќинско осигурување | 090105</t>
  </si>
  <si>
    <t>090104</t>
  </si>
  <si>
    <t xml:space="preserve">		Осигурување на градби и/или нивна содржина (освен 090105) | 090104</t>
  </si>
  <si>
    <t>090103</t>
  </si>
  <si>
    <t xml:space="preserve">		Осигурување на објекти во градба и монтажа | 090103</t>
  </si>
  <si>
    <t>090102</t>
  </si>
  <si>
    <t xml:space="preserve">		Осигурување на животни | 090102</t>
  </si>
  <si>
    <t>090101</t>
  </si>
  <si>
    <t xml:space="preserve">		Осигурување на посеви и плодови | 090101</t>
  </si>
  <si>
    <t>0901</t>
  </si>
  <si>
    <t xml:space="preserve">	Осигурување на имот на физички лица | 0901</t>
  </si>
  <si>
    <t>09</t>
  </si>
  <si>
    <t>КЛАСА 09 - Други осигурувања на имот | 09</t>
  </si>
  <si>
    <t>080299</t>
  </si>
  <si>
    <t xml:space="preserve">		Останати осигурувања на имот на правни лица | 080299</t>
  </si>
  <si>
    <t>080206</t>
  </si>
  <si>
    <t xml:space="preserve">		Осигурување на имот на телекомуникациски претпријатија | 080206</t>
  </si>
  <si>
    <t>080205</t>
  </si>
  <si>
    <t xml:space="preserve">		Осигурување на имот на електроенергетски претпријатија | 080205</t>
  </si>
  <si>
    <t>080204</t>
  </si>
  <si>
    <t xml:space="preserve">		Осигурување на градби и/или нивна содржина (освен 080205 и 080206) | 080204</t>
  </si>
  <si>
    <t>080203</t>
  </si>
  <si>
    <t xml:space="preserve">		Осигурување на објекти во градба и монтажа | 080203</t>
  </si>
  <si>
    <t>080202</t>
  </si>
  <si>
    <t xml:space="preserve">		Осигурување на животни | 080202</t>
  </si>
  <si>
    <t>080201</t>
  </si>
  <si>
    <t xml:space="preserve">		Осигурување на посеви и плодови | 080201</t>
  </si>
  <si>
    <t>0802</t>
  </si>
  <si>
    <t xml:space="preserve">	Осигурување на имот на правни лица | 0802</t>
  </si>
  <si>
    <t>080199</t>
  </si>
  <si>
    <t xml:space="preserve">		Останати осигурувања на имот на физички лица | 080199</t>
  </si>
  <si>
    <t>080105</t>
  </si>
  <si>
    <t xml:space="preserve">		Домаќинско осигурување | 080105</t>
  </si>
  <si>
    <t>080104</t>
  </si>
  <si>
    <t xml:space="preserve">		Осигурување на градби и/или нивна содржина (освен 080105) | 080104</t>
  </si>
  <si>
    <t>080103</t>
  </si>
  <si>
    <t xml:space="preserve">		Осигурување на објекти во градба и монтажа | 080103</t>
  </si>
  <si>
    <t>080102</t>
  </si>
  <si>
    <t xml:space="preserve">		Осигурување на животни | 080102</t>
  </si>
  <si>
    <t>080101</t>
  </si>
  <si>
    <t xml:space="preserve">		Осигурување на посеви и плодови | 080101</t>
  </si>
  <si>
    <t>0801</t>
  </si>
  <si>
    <t xml:space="preserve">	Осигурување на имот на физички лица | 0801</t>
  </si>
  <si>
    <t>08</t>
  </si>
  <si>
    <t>КЛАСА 08 - Осигурување на имот од пожар и природни непогоди | 08</t>
  </si>
  <si>
    <t>0799</t>
  </si>
  <si>
    <t xml:space="preserve">	Останати осигурувања на стока во превоз | 0799</t>
  </si>
  <si>
    <t>0702</t>
  </si>
  <si>
    <t xml:space="preserve">	Осигурување на стока во домашен превоз | 0702</t>
  </si>
  <si>
    <t>0701</t>
  </si>
  <si>
    <t xml:space="preserve">	Осигурување на стока во меѓународен превоз | 0701</t>
  </si>
  <si>
    <t>07</t>
  </si>
  <si>
    <t>КЛАСА 07 - Осигурување на стока во превоз (карго) | 07</t>
  </si>
  <si>
    <t>0699</t>
  </si>
  <si>
    <t xml:space="preserve">	Останати осигурувања на пловни објекти | 0699</t>
  </si>
  <si>
    <t>0601</t>
  </si>
  <si>
    <t xml:space="preserve">	Каско осигурување на пловни објекти | 0601</t>
  </si>
  <si>
    <t>06</t>
  </si>
  <si>
    <t>КЛАСА 06 - Осигурување на пловни објекти (каско) | 06</t>
  </si>
  <si>
    <t>0599</t>
  </si>
  <si>
    <t xml:space="preserve">	Останати осигурувања на воздухоплови | 0599</t>
  </si>
  <si>
    <t>0501</t>
  </si>
  <si>
    <t xml:space="preserve">	Каско осигурување на воздухоплови | 0501</t>
  </si>
  <si>
    <t>05</t>
  </si>
  <si>
    <t>КЛАСА 05 - Осигурување на воздухоплови (каско) | 05</t>
  </si>
  <si>
    <t>0499</t>
  </si>
  <si>
    <t xml:space="preserve">	Останати осигурувања на шински возила | 0499</t>
  </si>
  <si>
    <t>0401</t>
  </si>
  <si>
    <t xml:space="preserve">	Каско осигурување на шински возила | 0401</t>
  </si>
  <si>
    <t>04</t>
  </si>
  <si>
    <t>КЛАСА 04 - Осигурување на шински возила (каско) | 04</t>
  </si>
  <si>
    <t>0399</t>
  </si>
  <si>
    <t xml:space="preserve">	Останати осигурувања на моторни возила | 0399</t>
  </si>
  <si>
    <t>0301</t>
  </si>
  <si>
    <t xml:space="preserve">	Каско осигурување на моторни возила на сопствен погон | 0301</t>
  </si>
  <si>
    <t>03</t>
  </si>
  <si>
    <t>КЛАСА 03 - Осигурување на моторни возила (каско) | 03</t>
  </si>
  <si>
    <t>0299</t>
  </si>
  <si>
    <t xml:space="preserve">	Останати доброволни здравствени осигурувања | 0299</t>
  </si>
  <si>
    <t>0202</t>
  </si>
  <si>
    <t xml:space="preserve">	Приватно здравствено осигурување согласно Законот за доброволно здравствено осигурување | 0202</t>
  </si>
  <si>
    <t>0201</t>
  </si>
  <si>
    <t xml:space="preserve">	Дополнително здравствено осигурување согласно Законот за доброволно здравствено осигурување | 0201</t>
  </si>
  <si>
    <t>02</t>
  </si>
  <si>
    <t>КЛАСА 02 - Здравствено осигурување | 02</t>
  </si>
  <si>
    <t>0199</t>
  </si>
  <si>
    <t xml:space="preserve">	Останати осигурувања од последици на незгода | 0199</t>
  </si>
  <si>
    <t>0108</t>
  </si>
  <si>
    <t xml:space="preserve">	Осигурување на раководители (менаџери) од последици на незгода | 0108</t>
  </si>
  <si>
    <t>0107</t>
  </si>
  <si>
    <t xml:space="preserve">	Задолжително осигурување на патници во јавниот сообраќај од последици на незгода | 0107</t>
  </si>
  <si>
    <t>0106</t>
  </si>
  <si>
    <t xml:space="preserve">	Останати посебни осигурувања од последици на незгода | 0106</t>
  </si>
  <si>
    <t>0105</t>
  </si>
  <si>
    <t xml:space="preserve">	Осигурување на потрошувачи, претплатници, корисници на останати јавни услуги и сл. од последици на незгода | 0105</t>
  </si>
  <si>
    <t>0104</t>
  </si>
  <si>
    <t xml:space="preserve">	Осигурување на гости, посетители на приредби, излетници и туристи од последици на незгода | 0104</t>
  </si>
  <si>
    <t>0103</t>
  </si>
  <si>
    <t xml:space="preserve">	Осигурување на ученици и студенти од последици на незгода и посебни осигурувања на младина од последици на незгода | 0103</t>
  </si>
  <si>
    <t>0102</t>
  </si>
  <si>
    <t xml:space="preserve">	Осигурување на лица од последици на незгода во моторните возила и при извршување на посебна дејност | 0102</t>
  </si>
  <si>
    <t>0101</t>
  </si>
  <si>
    <t xml:space="preserve">	Осигурување на лица од последици на незгода при и надвор од редовна дејност | 0101</t>
  </si>
  <si>
    <t>01</t>
  </si>
  <si>
    <t>КЛАСА 01 - Осигурување од последици на несреќен случај - НЕЗГОДА | 01</t>
  </si>
  <si>
    <t>Штети | Број на резервирани штети | 202</t>
  </si>
  <si>
    <t>Штети | Брoј на ликвидирани штети | 200</t>
  </si>
  <si>
    <t>Премија | Број на склучени договори | 100</t>
  </si>
  <si>
    <t>Агрегиран СП1 за неживот за период 1.1.2025 - 30.6.2025</t>
  </si>
  <si>
    <t>Премија | Бруто полисирана премија | 101 во илјади денари</t>
  </si>
  <si>
    <t>Премија | Бруто резерви за преносни премии | 102 во илјади денари</t>
  </si>
  <si>
    <t>Штети | Бруто исплатени (ликвидирани) штети | 201, во илјади денари</t>
  </si>
  <si>
    <t>Штети | Бруто резерви за настанати и пријавени штети | 203, во илјади денари</t>
  </si>
  <si>
    <t>Останати осигурувања од одговорност од употреба на моторни возила | 1099</t>
  </si>
  <si>
    <t>Осигурување од одговорност на возачот за примена роба за превоз во патен сообраќај | 1005</t>
  </si>
  <si>
    <t>Доброволно осигурување на сопственици, односно корисници на моторни возила од одговорност за штети на трети лица | 1004</t>
  </si>
  <si>
    <t xml:space="preserve">	Работни моторни возила | 100308</t>
  </si>
  <si>
    <t xml:space="preserve">	Приклучни возила | 100307</t>
  </si>
  <si>
    <t xml:space="preserve">	Моторцикли и скутери | 100306</t>
  </si>
  <si>
    <t xml:space="preserve">	Специјални возила | 100305</t>
  </si>
  <si>
    <t xml:space="preserve">	Влечни возила | 100304</t>
  </si>
  <si>
    <t xml:space="preserve">	Автобуси | 100303</t>
  </si>
  <si>
    <t xml:space="preserve">	Товарни  возила | 100302</t>
  </si>
  <si>
    <t xml:space="preserve">	Патнички автомобили | 100301</t>
  </si>
  <si>
    <t>Гранично осигурување (ГР) | 1003</t>
  </si>
  <si>
    <t xml:space="preserve">	Работни моторни возила | 100208</t>
  </si>
  <si>
    <t xml:space="preserve">	Приклучни возила | 100207</t>
  </si>
  <si>
    <t xml:space="preserve">	Моторцикли и скутери | 100206</t>
  </si>
  <si>
    <t xml:space="preserve">	Специјални возила | 100205</t>
  </si>
  <si>
    <t xml:space="preserve">	Влечни возила | 100204</t>
  </si>
  <si>
    <t xml:space="preserve">	Автобуси | 100203</t>
  </si>
  <si>
    <t xml:space="preserve">	Товарни  возила | 100202</t>
  </si>
  <si>
    <t xml:space="preserve">	Патнички автомобили | 100201</t>
  </si>
  <si>
    <t>Зелен картон (ЗК) | 1002</t>
  </si>
  <si>
    <t xml:space="preserve">	Возила со посебни регистарски ознаки кои се во промет на територија на РМ | 100113</t>
  </si>
  <si>
    <t xml:space="preserve">	Возила за време на поправка во автомеханичарски и авторемонтни работилници и во работилници за перење и подмачкување | 100112</t>
  </si>
  <si>
    <t xml:space="preserve">	Моторни возила со пробни таблици | 100111</t>
  </si>
  <si>
    <t xml:space="preserve">	Возила за време на доопремување на сопствени оски (пер акс) | 100110</t>
  </si>
  <si>
    <t xml:space="preserve">	Возила за време на пробни возења и престој во складишта | 100109</t>
  </si>
  <si>
    <t xml:space="preserve">	Работни моторни возила | 100108</t>
  </si>
  <si>
    <t xml:space="preserve">	Приклучни возила | 100107</t>
  </si>
  <si>
    <t xml:space="preserve">	Моторцикли и скутери | 100106</t>
  </si>
  <si>
    <t xml:space="preserve">	Специјални возила | 100105</t>
  </si>
  <si>
    <t xml:space="preserve">	Влечни возила | 100104</t>
  </si>
  <si>
    <t xml:space="preserve">	Автобуси | 100103</t>
  </si>
  <si>
    <t xml:space="preserve">	Товарни  возила | 100102</t>
  </si>
  <si>
    <t xml:space="preserve">	Патнички автомобили | 100101</t>
  </si>
  <si>
    <t>Задолжително осигурување на сопственици односно корисници на моторни возила од одговорност за штети на трети лица (ЗАО) | 1001</t>
  </si>
  <si>
    <t>105r</t>
  </si>
  <si>
    <t>Број на резервирани штети | 203</t>
  </si>
  <si>
    <t>Број на ликвидирани штети | 200</t>
  </si>
  <si>
    <t>Број на склучени договори | 100</t>
  </si>
  <si>
    <t>Агрегиран СП2 неживот за периодот 1.1.2025 - 30.6.2025</t>
  </si>
  <si>
    <t>Бруто полисирана премија | 101, во илј ден</t>
  </si>
  <si>
    <t>Премија предадена во реосигурување и/или соосигурување | 102, во илј ден</t>
  </si>
  <si>
    <t>Tехничка премија | 103, во илј ден</t>
  </si>
  <si>
    <t>Бруто резерви за преносни премии | 104, во илј ден</t>
  </si>
  <si>
    <t>Бруто резерви за неистечени ризици | 105, во илј ден</t>
  </si>
  <si>
    <t>Резерви за преносни премии -дел од реосиг. и/или соосиг. | 106, во илј ден</t>
  </si>
  <si>
    <t>Бруто исплатени (ликвидирани) штети | 201, во илј ден</t>
  </si>
  <si>
    <t>Бруто исплатени (ликвидирани) штети - дел од реосиг. и/или соосиг. | 202, во илј ден</t>
  </si>
  <si>
    <t>Бруто резерви за настанати и пријавени штети | 204, во илј ден</t>
  </si>
  <si>
    <t>Бруто резерви за настанати но непријавени штети | 205, во илј ден</t>
  </si>
  <si>
    <t>Резерви за штети - дел од реосиг. и/или соосиг. | 206, во илј ден</t>
  </si>
  <si>
    <t>Резерви за неистечени ризици - дел од реосиг. и/или соосиг. | 105r, во илј ден</t>
  </si>
  <si>
    <t>Резерви за индиректни трошоци за обработка на штети | 208, во илј ден</t>
  </si>
  <si>
    <t>Еквилизациона резерва | 209, во илј ден</t>
  </si>
  <si>
    <t>Трошоци за провизија | 210, во илј ден</t>
  </si>
  <si>
    <t>Останати осигурително технички трошоци | 211, во илј ден</t>
  </si>
  <si>
    <t>Останати трошоци | 212, во илј ден</t>
  </si>
  <si>
    <t>Вредносно усогласување на побарувањата по основ на премија | 213, во илј ден</t>
  </si>
  <si>
    <t>Провизија примена од реосигурителот | 214, во илј ден</t>
  </si>
  <si>
    <t>Наплатени регресни побарувања и спасени остатоци | 215, во илј ден</t>
  </si>
  <si>
    <t>Останати осигурително технички приходи | 216, во илј ден</t>
  </si>
  <si>
    <t>Останати приходи | 217, во илј ден</t>
  </si>
  <si>
    <t>Останати услужни штети | 102</t>
  </si>
  <si>
    <t>Непознати возила | 101</t>
  </si>
  <si>
    <t>1008</t>
  </si>
  <si>
    <t xml:space="preserve">	Работни моторни возила | 1008</t>
  </si>
  <si>
    <t>1007</t>
  </si>
  <si>
    <t xml:space="preserve">	Приклучни возила | 1007</t>
  </si>
  <si>
    <t>1006</t>
  </si>
  <si>
    <t xml:space="preserve">	Моторцикли и скутери | 1006</t>
  </si>
  <si>
    <t xml:space="preserve">	Специјални возила | 1005</t>
  </si>
  <si>
    <t xml:space="preserve">	Влечни возила | 1004</t>
  </si>
  <si>
    <t xml:space="preserve">	Автобуси | 1003</t>
  </si>
  <si>
    <t xml:space="preserve">	Товарни  возила | 1002</t>
  </si>
  <si>
    <t xml:space="preserve">	Патнички автомобили | 1001</t>
  </si>
  <si>
    <t>Неосигурени возила | 100</t>
  </si>
  <si>
    <t>301</t>
  </si>
  <si>
    <t>300</t>
  </si>
  <si>
    <t>Број на резервирани штети | 300</t>
  </si>
  <si>
    <t>Број на штети | 100</t>
  </si>
  <si>
    <t>Агрегиран СП3 неживот за периодот 1.1.2025 - 30.6.2025</t>
  </si>
  <si>
    <t>Исплатени износи, во илј ден | 101</t>
  </si>
  <si>
    <t>Рефундирани износи, во илј ден | 200</t>
  </si>
  <si>
    <t>Резерви за настанати и пријавени штети, во илј ден | 301</t>
  </si>
  <si>
    <t>Вкупно | 0000</t>
  </si>
  <si>
    <t xml:space="preserve">	туристичка помош | 18</t>
  </si>
  <si>
    <t xml:space="preserve">	правна заштита | 17</t>
  </si>
  <si>
    <t xml:space="preserve">	финансиски загуби | 16</t>
  </si>
  <si>
    <t xml:space="preserve">	гаранции | 15</t>
  </si>
  <si>
    <t xml:space="preserve">	кредити | 14</t>
  </si>
  <si>
    <t xml:space="preserve">	општа одговорност | 13</t>
  </si>
  <si>
    <t xml:space="preserve">	одговорност пловни објекти | 12</t>
  </si>
  <si>
    <t xml:space="preserve">	одговорност воздухоплови | 11</t>
  </si>
  <si>
    <t xml:space="preserve">		останати | 1099</t>
  </si>
  <si>
    <t xml:space="preserve">		одговорност на возачот | 1005</t>
  </si>
  <si>
    <t xml:space="preserve">			ГР | 1003</t>
  </si>
  <si>
    <t xml:space="preserve">			ЗК | 1002</t>
  </si>
  <si>
    <t xml:space="preserve">			ЗАО | 1001</t>
  </si>
  <si>
    <t xml:space="preserve">		АО | 100</t>
  </si>
  <si>
    <t xml:space="preserve">	АО (вкупно) | 10</t>
  </si>
  <si>
    <t xml:space="preserve">		правни лица | 8902</t>
  </si>
  <si>
    <t xml:space="preserve">		физички лица | 8901</t>
  </si>
  <si>
    <t xml:space="preserve">	имот вкупно | 89</t>
  </si>
  <si>
    <t xml:space="preserve">		правни лица | 0902</t>
  </si>
  <si>
    <t xml:space="preserve">		физички лица | 0901</t>
  </si>
  <si>
    <t xml:space="preserve">	имот останато | 09</t>
  </si>
  <si>
    <t xml:space="preserve">		правни лица | 0802</t>
  </si>
  <si>
    <t xml:space="preserve">		физички лица | 0801</t>
  </si>
  <si>
    <t xml:space="preserve">	имот од пожар и др.опасн. | 08</t>
  </si>
  <si>
    <t xml:space="preserve">	карго | 07</t>
  </si>
  <si>
    <t xml:space="preserve">	каско пловни објекти | 06</t>
  </si>
  <si>
    <t xml:space="preserve">	каско воздухоплови | 05</t>
  </si>
  <si>
    <t xml:space="preserve">	каско шински возила | 04</t>
  </si>
  <si>
    <t xml:space="preserve">	каско моторни возила | 03</t>
  </si>
  <si>
    <t xml:space="preserve">	здравствено | 02</t>
  </si>
  <si>
    <t xml:space="preserve">	незгода | 01</t>
  </si>
  <si>
    <t>602а</t>
  </si>
  <si>
    <t>602</t>
  </si>
  <si>
    <t>601</t>
  </si>
  <si>
    <t>600</t>
  </si>
  <si>
    <t>503</t>
  </si>
  <si>
    <t>502а</t>
  </si>
  <si>
    <t>501в</t>
  </si>
  <si>
    <t>501б</t>
  </si>
  <si>
    <t>501а</t>
  </si>
  <si>
    <t>501</t>
  </si>
  <si>
    <t>500</t>
  </si>
  <si>
    <t>404</t>
  </si>
  <si>
    <t>403</t>
  </si>
  <si>
    <t>402</t>
  </si>
  <si>
    <t>401</t>
  </si>
  <si>
    <t>400</t>
  </si>
  <si>
    <t>305</t>
  </si>
  <si>
    <t>304</t>
  </si>
  <si>
    <t>303</t>
  </si>
  <si>
    <t>302</t>
  </si>
  <si>
    <t>Штети | Број на штети во судски спор | 305</t>
  </si>
  <si>
    <t>Штети | Број на резервирани штети | 304</t>
  </si>
  <si>
    <t>Штети | Број на нерешени штети | 303</t>
  </si>
  <si>
    <t>Штети | Број на одбиени штети | 302</t>
  </si>
  <si>
    <t>Штети | Број на ликвидирани штети | 301</t>
  </si>
  <si>
    <t>Штети | Број на пријавени и повторно отворени штети | 300</t>
  </si>
  <si>
    <t>Договори | Вкупен број на прекинати договори | 108</t>
  </si>
  <si>
    <t>Договори | Број на прекинати договори
што биле склучени во Периодот | 107</t>
  </si>
  <si>
    <t>Договори | Број на обновени договори | 106</t>
  </si>
  <si>
    <t>Договори | Број на склучени договори | 105</t>
  </si>
  <si>
    <t>Договори | Максимална осигурена сума | 104</t>
  </si>
  <si>
    <t>Договори | Агрегирани суми на осигурување | 103</t>
  </si>
  <si>
    <t>Договори | Времетраење на покритието на индивид. ризици | 102</t>
  </si>
  <si>
    <t>Договори | Индивидуални ризици | 101</t>
  </si>
  <si>
    <t>Договори | Број на активни договори | 100</t>
  </si>
  <si>
    <t>Агрегиран СП4 неживот за периодот 1.1.2025 - 30.6.2025</t>
  </si>
  <si>
    <t>Премија | Бруто полисирана премија, во илј ден | 200</t>
  </si>
  <si>
    <t>Премија | Премија примена од соосигурување, во илј ден | 201</t>
  </si>
  <si>
    <t>Премија | Премија предадена во реосигурување, во илј ден | 202</t>
  </si>
  <si>
    <t>Премија | Премија предадена во соосигурување, во илј ден | 203</t>
  </si>
  <si>
    <t>Премија | Tехничка премија, во илј ден | 204</t>
  </si>
  <si>
    <t>Штети | Бруто исплатени (ликвидирани) штети, во илј ден | 400</t>
  </si>
  <si>
    <t>Штети | Бруто исплатени (ликв.) штети примени од соосиг., во илј ден | 401</t>
  </si>
  <si>
    <t>Штети | Бруто исплатени (ликв.) штети - дел од реосиг., во илј ден | 402</t>
  </si>
  <si>
    <t>Штети | Бруто исплатени (ликв.) штети - дел од соосиг., во илј ден | 403</t>
  </si>
  <si>
    <t>Штети | Бруто максимална исплатена (ликвидирана) штета, во илј ден | 404</t>
  </si>
  <si>
    <t>Трошоци | Директни трошоци за обработка на штети, во илј ден | 500</t>
  </si>
  <si>
    <t>Трошоци | Трошоци за провизија, во илј ден | 501</t>
  </si>
  <si>
    <t>Трошоци | Трошоци за извесни бонуси и попусти, во илј ден | 501а</t>
  </si>
  <si>
    <t>Трошоци | Трошоци за неизвесни бонуси и попусти, во илј ден | 501б</t>
  </si>
  <si>
    <t>Трошоци | Останати осигурително технички трошоци, во илј ден | 501в</t>
  </si>
  <si>
    <t>Трошоци | Останати трошоци, во илј ден | 502а</t>
  </si>
  <si>
    <t>Трошоци | Вредносно усогласување на побарувањата по основ на премија, во илј ден | 503</t>
  </si>
  <si>
    <t>Приходи | Провизија примена од реосигурителот, во илј ден | 600</t>
  </si>
  <si>
    <t>Приходи | Наплатени регресни побарувања и спасени остатоци, во илј ден | 601</t>
  </si>
  <si>
    <t>Приходи | Останати осигурително технички приходи, во илј ден | 602</t>
  </si>
  <si>
    <t>Приходи | Останати приходи, во илј ден | 602а</t>
  </si>
  <si>
    <t>306</t>
  </si>
  <si>
    <t>Бруто технички резерви - дел од соосигурување | Математичка резерва | 306</t>
  </si>
  <si>
    <t>Бруто технички резерви - дел од соосигурување | Резерви за неистечени ризици | 305</t>
  </si>
  <si>
    <t>Бруто технички резерви - дел од соосигурување | Резерва за бонуси и попусти | 304</t>
  </si>
  <si>
    <t>Бруто технички резерви - дел од соосигурување | Резерви за настанати но непријавени штети | 303</t>
  </si>
  <si>
    <t>Бруто технички резерви - дел од соосигурување | Резерви за рентни штети | 302</t>
  </si>
  <si>
    <t>Бруто технички резерви - дел од соосигурување | Резерви за настанати и пријавени штети | 301</t>
  </si>
  <si>
    <t>Бруто технички резерви - дел од соосигурување | Резерви за преносни премии | 300</t>
  </si>
  <si>
    <t>Бруто технички резерви - дел од реосигурување | Математичка резерва | 206</t>
  </si>
  <si>
    <t>Бруто технички резерви - дел од реосигурување | Резерви за неистечени ризици | 205</t>
  </si>
  <si>
    <t>Бруто технички резерви - дел од реосигурување | Резерва за бонуси и попусти | 204</t>
  </si>
  <si>
    <t>Бруто технички резерви - дел од реосигурување | Резерви за настанати но непријавени штети | 203</t>
  </si>
  <si>
    <t>Бруто технички резерви - дел од реосигурување | Резерви за рентни штети | 202</t>
  </si>
  <si>
    <t>Бруто технички резерви - дел од реосигурување | Резерви за настанати и пријавени штети | 201</t>
  </si>
  <si>
    <t>Бруто технички резерви - дел од реосигурување | Резерви за преносни премии | 200</t>
  </si>
  <si>
    <t>Бруто технички резерви | Останати технички резерви | 110</t>
  </si>
  <si>
    <t>Бруто технички резерви | Математичка резерва | 109</t>
  </si>
  <si>
    <t>Бруто технички резерви | Резерви за неистечени ризици | 108</t>
  </si>
  <si>
    <t>Бруто технички резерви | Еквилизациона резерва | 107</t>
  </si>
  <si>
    <t>Бруто технички резерви | Резерви за индиректни трошоци за обработка на штети | 106</t>
  </si>
  <si>
    <t>Бруто технички резерви | Резерви за директни трошоци за обработка на штети | 105</t>
  </si>
  <si>
    <t>Бруто технички резерви | Резерви за настанати но непријавени штети | 104</t>
  </si>
  <si>
    <t>Бруто технички резерви | Резерви за рентни штети | 103</t>
  </si>
  <si>
    <t>Бруто технички резерви | Резерви за настанати и пријавени штети | 102</t>
  </si>
  <si>
    <t>9999-99</t>
  </si>
  <si>
    <t xml:space="preserve">		останати класи | 9999-99</t>
  </si>
  <si>
    <t>9999-18</t>
  </si>
  <si>
    <t xml:space="preserve">		туристичка помош | 9999-18</t>
  </si>
  <si>
    <t>9999-89</t>
  </si>
  <si>
    <t xml:space="preserve">		имот | 9999-89</t>
  </si>
  <si>
    <t>9999-07</t>
  </si>
  <si>
    <t xml:space="preserve">		карго | 9999-07</t>
  </si>
  <si>
    <t>9999-03</t>
  </si>
  <si>
    <t xml:space="preserve">		каско моторни возила | 9999-03</t>
  </si>
  <si>
    <t>9999-01</t>
  </si>
  <si>
    <t xml:space="preserve">		незгода | 9999-01</t>
  </si>
  <si>
    <t>9999</t>
  </si>
  <si>
    <t xml:space="preserve">	Останати дистрибутивни канали | 9999</t>
  </si>
  <si>
    <t>700-99</t>
  </si>
  <si>
    <t xml:space="preserve">		останати класи | 700-99</t>
  </si>
  <si>
    <t>700-18</t>
  </si>
  <si>
    <t xml:space="preserve">		туристичка помош | 700-18</t>
  </si>
  <si>
    <t>700-13</t>
  </si>
  <si>
    <t xml:space="preserve">		општа одговорност | 700-13</t>
  </si>
  <si>
    <t>700-10</t>
  </si>
  <si>
    <t xml:space="preserve">		АО | 700-10</t>
  </si>
  <si>
    <t>700-89</t>
  </si>
  <si>
    <t xml:space="preserve">		имот | 700-89</t>
  </si>
  <si>
    <t>700-07</t>
  </si>
  <si>
    <t xml:space="preserve">		карго | 700-07</t>
  </si>
  <si>
    <t>700-03</t>
  </si>
  <si>
    <t xml:space="preserve">		каско моторни возила | 700-03</t>
  </si>
  <si>
    <t>700-01</t>
  </si>
  <si>
    <t xml:space="preserve">		незгода | 700-01</t>
  </si>
  <si>
    <t>700</t>
  </si>
  <si>
    <t xml:space="preserve">	Застапници во осигурување | 700</t>
  </si>
  <si>
    <t>600-99</t>
  </si>
  <si>
    <t xml:space="preserve">		Банки (останати класи) | 600-99</t>
  </si>
  <si>
    <t>600-13</t>
  </si>
  <si>
    <t xml:space="preserve">		Банки (општа одговорност) | 600-13</t>
  </si>
  <si>
    <t>600-10</t>
  </si>
  <si>
    <t xml:space="preserve">		Банки (АО) | 600-10</t>
  </si>
  <si>
    <t>600-89</t>
  </si>
  <si>
    <t xml:space="preserve">		Банки (имот) | 600-89</t>
  </si>
  <si>
    <t>600-03</t>
  </si>
  <si>
    <t xml:space="preserve">		Банки (каско мот. возила) | 600-03</t>
  </si>
  <si>
    <t>600-01</t>
  </si>
  <si>
    <t xml:space="preserve">		Банки (незгода) | 600-01</t>
  </si>
  <si>
    <t xml:space="preserve">	Банки | 600</t>
  </si>
  <si>
    <t>500-03</t>
  </si>
  <si>
    <t xml:space="preserve">	Автосалони | 500-03</t>
  </si>
  <si>
    <t>400-18</t>
  </si>
  <si>
    <t xml:space="preserve">	Туристички агенции | 400-18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</si>
  <si>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</si>
  <si>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</si>
  <si>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</si>
  <si>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класи | 100-99</t>
  </si>
  <si>
    <t>100-18</t>
  </si>
  <si>
    <t xml:space="preserve">		туристичка помош | 100-18</t>
  </si>
  <si>
    <t>100-13</t>
  </si>
  <si>
    <t xml:space="preserve">		општа одговорност | 100-13</t>
  </si>
  <si>
    <t>100-10</t>
  </si>
  <si>
    <t xml:space="preserve">		АО | 100-10</t>
  </si>
  <si>
    <t>100-89</t>
  </si>
  <si>
    <t xml:space="preserve">		имот | 100-89</t>
  </si>
  <si>
    <t>100-07</t>
  </si>
  <si>
    <t xml:space="preserve">		карго | 100-07</t>
  </si>
  <si>
    <t>100-03</t>
  </si>
  <si>
    <t xml:space="preserve">		каско моторни возила | 100-03</t>
  </si>
  <si>
    <t>100-01</t>
  </si>
  <si>
    <t xml:space="preserve">		незгода | 100-01</t>
  </si>
  <si>
    <t xml:space="preserve">	Директна продажба | 100</t>
  </si>
  <si>
    <t>Број на склучени договори | 101</t>
  </si>
  <si>
    <t>Агрегиран СП7 неживот за периодот 1.1.2025 - 30.6.2025</t>
  </si>
  <si>
    <t>Бруто технички резерви | Резерви за бонуси и попусти| 101</t>
  </si>
  <si>
    <t>Бруто технички резерви | Резерви за преносни премии |100</t>
  </si>
  <si>
    <t>Агрегиран СП5 неживот за периодот 1.1.2025 - 30.6.2025, сите износи се во илјади денари</t>
  </si>
  <si>
    <t>Бруто полисирана премија во илјади денари | 102</t>
  </si>
  <si>
    <t>Трошоци за провизија во илјади денари| 103</t>
  </si>
  <si>
    <t>400(0000)</t>
  </si>
  <si>
    <t>Град и мраз | ВКУПНО (град и мраз) | 400(0000)</t>
  </si>
  <si>
    <t>400(890209)</t>
  </si>
  <si>
    <t>Град и мраз | 	јавни и државни институции | 400(890209)</t>
  </si>
  <si>
    <t>400(890299)</t>
  </si>
  <si>
    <t>Град и мраз | 		Останати осигурувања на имот | 400(890299)</t>
  </si>
  <si>
    <t>400(890201)</t>
  </si>
  <si>
    <t>Град и мраз | 		Осигурување на посеви и плодови | 400(890201)</t>
  </si>
  <si>
    <t>400(8902)</t>
  </si>
  <si>
    <t>Град и мраз | 	правни лица | 400(8902)</t>
  </si>
  <si>
    <t>400(890199)</t>
  </si>
  <si>
    <t>Град и мраз | 		Останати осигурувања на имот | 400(890199)</t>
  </si>
  <si>
    <t>400(890101)</t>
  </si>
  <si>
    <t>Град и мраз | 		Осигурување на посеви и плодови | 400(890101)</t>
  </si>
  <si>
    <t>400(8901)</t>
  </si>
  <si>
    <t>Град и мраз | 	физички лица | 400(8901)</t>
  </si>
  <si>
    <t>400(89)</t>
  </si>
  <si>
    <t>Град и мраз | Имот вкупно | 400(89)</t>
  </si>
  <si>
    <t>400(03)</t>
  </si>
  <si>
    <t>Град и мраз | Каско моторни возила | 400(03)</t>
  </si>
  <si>
    <t>300(0000)</t>
  </si>
  <si>
    <t>Поплава | ВКУПНО (поплава) | 300(0000)</t>
  </si>
  <si>
    <t>300(890209)</t>
  </si>
  <si>
    <t>Поплава | 	јавни и државни институции | 300(890209)</t>
  </si>
  <si>
    <t>300(890299)</t>
  </si>
  <si>
    <t>Поплава | 		Останати осигурувања на имот | 300(890299)</t>
  </si>
  <si>
    <t>300(890201)</t>
  </si>
  <si>
    <t>Поплава | 		Осигурување на посеви и плодови | 300(890201)</t>
  </si>
  <si>
    <t>300(8902)</t>
  </si>
  <si>
    <t>Поплава | 	правни лица | 300(8902)</t>
  </si>
  <si>
    <t>300(890199)</t>
  </si>
  <si>
    <t>Поплава | 		Останати осигурувања на имот | 300(890199)</t>
  </si>
  <si>
    <t>300(890101)</t>
  </si>
  <si>
    <t>Поплава | 		Осигурување на посеви и плодови | 300(890101)</t>
  </si>
  <si>
    <t>300(8901)</t>
  </si>
  <si>
    <t>Поплава | 	физички лица | 300(8901)</t>
  </si>
  <si>
    <t>300(89)</t>
  </si>
  <si>
    <t>Поплава | Имот вкупно | 300(89)</t>
  </si>
  <si>
    <t>300(03)</t>
  </si>
  <si>
    <t>Поплава | Каско моторни возила | 300(03)</t>
  </si>
  <si>
    <t>200(0000)</t>
  </si>
  <si>
    <t>Земјотрес | ВКУПНО (земјотрес) | 200(0000)</t>
  </si>
  <si>
    <t>200(890209)</t>
  </si>
  <si>
    <t>Земјотрес | 	јавни и државни институции | 200(890209)</t>
  </si>
  <si>
    <t>200(890299)</t>
  </si>
  <si>
    <t>Земјотрес | 		Останати осигурувања на имот | 200(890299)</t>
  </si>
  <si>
    <t>200(890201)</t>
  </si>
  <si>
    <t>Земјотрес | 		Осигурување на посеви и плодови | 200(890201)</t>
  </si>
  <si>
    <t>200(8902)</t>
  </si>
  <si>
    <t>Земјотрес | 	правни лица | 200(8902)</t>
  </si>
  <si>
    <t>200(890199)</t>
  </si>
  <si>
    <t>Земјотрес | 		Останати осигурувања на имот | 200(890199)</t>
  </si>
  <si>
    <t>200(890101)</t>
  </si>
  <si>
    <t>Земјотрес | 		Осигурување на посеви и плодови | 200(890101)</t>
  </si>
  <si>
    <t>200(8901)</t>
  </si>
  <si>
    <t>Земјотрес | 	физички лица | 200(8901)</t>
  </si>
  <si>
    <t>200(89)</t>
  </si>
  <si>
    <t>Земјотрес | Имот вкупно | 200(89)</t>
  </si>
  <si>
    <t>200(03)</t>
  </si>
  <si>
    <t>Земјотрес | Каско моторни возила | 200(03)</t>
  </si>
  <si>
    <t>100(0000)</t>
  </si>
  <si>
    <t>Пожар | ВКУПНО (пожар) | 100(0000)</t>
  </si>
  <si>
    <t>100(890209)</t>
  </si>
  <si>
    <t>Пожар | 	јавни и државни институции | 100(890209)</t>
  </si>
  <si>
    <t>100(890299)</t>
  </si>
  <si>
    <t>Пожар | 		Останати осигурувања на имот | 100(890299)</t>
  </si>
  <si>
    <t>100(890201)</t>
  </si>
  <si>
    <t>Пожар | 		Осигурување на посеви и плодови | 100(890201)</t>
  </si>
  <si>
    <t>100(8902)</t>
  </si>
  <si>
    <t>Пожар | 	правни лица | 100(8902)</t>
  </si>
  <si>
    <t>100(890199)</t>
  </si>
  <si>
    <t>Пожар | 		Останати осигурувања на имот | 100(890199)</t>
  </si>
  <si>
    <t>100(890101)</t>
  </si>
  <si>
    <t>Пожар | 		Осигурување на посеви и плодови | 100(890101)</t>
  </si>
  <si>
    <t>100(8901)</t>
  </si>
  <si>
    <t>Пожар | 	физички лица | 100(8901)</t>
  </si>
  <si>
    <t>100(89)</t>
  </si>
  <si>
    <t>Пожар | Имот вкупно | 100(89)</t>
  </si>
  <si>
    <t>100(03)</t>
  </si>
  <si>
    <t>Пожар | Каско моторни возила | 100(03)</t>
  </si>
  <si>
    <t>Aгрегирани суми на осигурување | 400</t>
  </si>
  <si>
    <t>Агрегиран СП-8 неживот за периодот 1.1.2025 - 30.6.2025</t>
  </si>
  <si>
    <t>Бруто полисирана премија | 101 во илј ден</t>
  </si>
  <si>
    <t>Премија предадена во реосиг. и/или соосиг. | 102 во илј ден</t>
  </si>
  <si>
    <t>Бруто исплатени (ликвидирани) штети | 201 во илј ден</t>
  </si>
  <si>
    <t>Исплатени (ликвидирани) штети - дел од реосиг. и/или соосиг. | 202 во илј ден</t>
  </si>
  <si>
    <t>Бруто резерви за настанати и пријавени штети | 301 во илј ден</t>
  </si>
  <si>
    <t>Резерви за настанати и пријавени штети - дел од реосиг. и/или соосиг. | 302 во илј ден</t>
  </si>
  <si>
    <t xml:space="preserve">	по друг основ | 100</t>
  </si>
  <si>
    <t>10.3</t>
  </si>
  <si>
    <t xml:space="preserve">		Останато (ЦМР) | 10.3</t>
  </si>
  <si>
    <t>10.2</t>
  </si>
  <si>
    <t xml:space="preserve">		Европски извештај | 10.2</t>
  </si>
  <si>
    <t>10.1</t>
  </si>
  <si>
    <t xml:space="preserve">		Полициски записник | 10.1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</si>
  <si>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</si>
  <si>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</si>
  <si>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</si>
  <si>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</si>
  <si>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</si>
  <si>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</si>
  <si>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</si>
  <si>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</si>
  <si>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Агрегиран СП-9 неживот за периодот 1.1.2025 - 30.6.2025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</si>
  <si>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</si>
  <si>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</si>
  <si>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</si>
  <si>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</si>
  <si>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</si>
  <si>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</si>
  <si>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</si>
  <si>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</si>
  <si>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</si>
  <si>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</si>
  <si>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Агрегиран СП-99 неживот за периодот 1.1.2025 - 30.6.2025</t>
  </si>
  <si>
    <t>Вкупно</t>
  </si>
  <si>
    <t>t</t>
  </si>
  <si>
    <t>ВКУПНО | t</t>
  </si>
  <si>
    <t>A2</t>
  </si>
  <si>
    <t>По основ на регрес | A2</t>
  </si>
  <si>
    <t>A118</t>
  </si>
  <si>
    <t xml:space="preserve">	туристичка помош | A118</t>
  </si>
  <si>
    <t>A117</t>
  </si>
  <si>
    <t xml:space="preserve">	правна заштита | A117</t>
  </si>
  <si>
    <t>A116</t>
  </si>
  <si>
    <t xml:space="preserve">	финансиски загуби | A116</t>
  </si>
  <si>
    <t>A115</t>
  </si>
  <si>
    <t xml:space="preserve">	гаранции | A115</t>
  </si>
  <si>
    <t>A114</t>
  </si>
  <si>
    <t xml:space="preserve">	кредити | A114</t>
  </si>
  <si>
    <t>A113</t>
  </si>
  <si>
    <t xml:space="preserve">	општа одговорност | A113</t>
  </si>
  <si>
    <t>A112</t>
  </si>
  <si>
    <t xml:space="preserve">	одговорност пловни објекти | A112</t>
  </si>
  <si>
    <t>A111</t>
  </si>
  <si>
    <t xml:space="preserve">	одговорност воздухоплови | A111</t>
  </si>
  <si>
    <t>A110</t>
  </si>
  <si>
    <t xml:space="preserve">	АО (вкупно) | A110</t>
  </si>
  <si>
    <t>A109</t>
  </si>
  <si>
    <t xml:space="preserve">	имот останато | A109</t>
  </si>
  <si>
    <t>A108</t>
  </si>
  <si>
    <t xml:space="preserve">	имот од пожар и др.опасн. | A108</t>
  </si>
  <si>
    <t>A107</t>
  </si>
  <si>
    <t xml:space="preserve">	карго | A107</t>
  </si>
  <si>
    <t>A106</t>
  </si>
  <si>
    <t xml:space="preserve">	каско пловни објекти | A106</t>
  </si>
  <si>
    <t>A105</t>
  </si>
  <si>
    <t xml:space="preserve">	каско воздухоплови | A105</t>
  </si>
  <si>
    <t>A104</t>
  </si>
  <si>
    <t xml:space="preserve">	каско шински возила | A104</t>
  </si>
  <si>
    <t>A103</t>
  </si>
  <si>
    <t xml:space="preserve">	каско моторни возила | A103</t>
  </si>
  <si>
    <t>A102</t>
  </si>
  <si>
    <t xml:space="preserve">	здравствено | A102</t>
  </si>
  <si>
    <t>A101</t>
  </si>
  <si>
    <t xml:space="preserve">	незгода | A101</t>
  </si>
  <si>
    <t>A1</t>
  </si>
  <si>
    <t>По основ на премија | A1</t>
  </si>
  <si>
    <t>26</t>
  </si>
  <si>
    <t>25</t>
  </si>
  <si>
    <t>24</t>
  </si>
  <si>
    <t>23</t>
  </si>
  <si>
    <t>22</t>
  </si>
  <si>
    <t>21</t>
  </si>
  <si>
    <t>20</t>
  </si>
  <si>
    <t>19</t>
  </si>
  <si>
    <t>9</t>
  </si>
  <si>
    <t>8</t>
  </si>
  <si>
    <t>7</t>
  </si>
  <si>
    <t>6</t>
  </si>
  <si>
    <t>5</t>
  </si>
  <si>
    <t>4</t>
  </si>
  <si>
    <t>3</t>
  </si>
  <si>
    <t>Вкупна (сегашна) вредност на побарувањата | 26</t>
  </si>
  <si>
    <t>Отпис на побарувања | 25</t>
  </si>
  <si>
    <t>Вкупно доспеани побарувања | Сегашна вредност на побарувањата | 24</t>
  </si>
  <si>
    <t>Вкупно доспеани побарувања | Износ на исправка на вредност | 23</t>
  </si>
  <si>
    <t>Вкупно доспеани побарувања | Вкупни побарувања | 22</t>
  </si>
  <si>
    <t>Доспеани над 365 дена | Сегашна вредност на побарувањата | 21</t>
  </si>
  <si>
    <t>Доспеани над 365 дена | Износ на исправка на вредност | 20</t>
  </si>
  <si>
    <t>Доспеани над 365 дена | Вкупни побарувања | 19</t>
  </si>
  <si>
    <t>Доспеани од 271 до 365 дена | Сегашна вредност на побарувањата | 18</t>
  </si>
  <si>
    <t>Доспеани од 271 до 365 дена | Износ на исправка на вредност | 17</t>
  </si>
  <si>
    <t>Доспеани од 271 до 365 дена | Вкупни побарувања | 16</t>
  </si>
  <si>
    <t>Доспеани од 121 до 270 дена | Сегашна вредност на побарувањата | 15</t>
  </si>
  <si>
    <t>Доспеани од 121 до 270 дена | Износ на исправка на вредност | 14</t>
  </si>
  <si>
    <t>Доспеани од 121 до 270 дена | Вкупни побарувања | 13</t>
  </si>
  <si>
    <t>Доспеани од 61 до 120 дена | Сегашна вредност на побарувањата | 12</t>
  </si>
  <si>
    <t>Доспеани од 61 до 120 дена | Износ на исправка на вредност | 11</t>
  </si>
  <si>
    <t>Доспеани од 61 до 120 дена | Вкупни побарувања | 10</t>
  </si>
  <si>
    <t>Доспеани од 31 до 60 дена | Сегашна вредност на побарувањата | 9</t>
  </si>
  <si>
    <t>Доспеани од 31 до 60 дена | Износ на исправка на вредност | 8</t>
  </si>
  <si>
    <t>Доспеани од 31 до 60 дена | Вкупни побарувања | 7</t>
  </si>
  <si>
    <t>Доспеани до 30 дена | Сегашна вредност на побарувањата | 6</t>
  </si>
  <si>
    <t>Доспеани до 30 дена | Износ на исправка на вредност | 5</t>
  </si>
  <si>
    <t>Доспеани до 30 дена | Вкупни побарувања | 4</t>
  </si>
  <si>
    <t>Недоспеани побарувања | 3</t>
  </si>
  <si>
    <t>Код</t>
  </si>
  <si>
    <t>Агрегиран ВС-1 неживот за периодот 1.1.2025 - 30.6.2025, износите се во денари</t>
  </si>
  <si>
    <t>Тип / Под тип на вложување</t>
  </si>
  <si>
    <t>Извор на средства</t>
  </si>
  <si>
    <t>ВК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</si>
  <si>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</si>
  <si>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</si>
  <si>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</si>
  <si>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</si>
  <si>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II.1. Записи - Република Македонија</t>
  </si>
  <si>
    <t>II.2. Обврзници</t>
  </si>
  <si>
    <t>Република Македонија</t>
  </si>
  <si>
    <t>Корпоративни обврзници</t>
  </si>
  <si>
    <t>III. Удели</t>
  </si>
  <si>
    <t>III.1. Отворени ИФ</t>
  </si>
  <si>
    <t>III.3. Удели во трговски друштва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</si>
  <si>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</si>
  <si>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</si>
  <si>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</si>
  <si>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</si>
  <si>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V.1. Депозити по видување</t>
  </si>
  <si>
    <t>V.2. Орочени депозити</t>
  </si>
  <si>
    <t>VI. Недвижности</t>
  </si>
  <si>
    <t>VI.1. Земјиште за вршење на дејноста</t>
  </si>
  <si>
    <t>VI.2. Градежни објекти за вршење на дејноста</t>
  </si>
  <si>
    <t>VI.3. Земјиште кое не е за вршење на дејноста</t>
  </si>
  <si>
    <t>VI.4. Градежни објекти кои не се вршење на дејноста</t>
  </si>
  <si>
    <t>VII. Заеми и аванси</t>
  </si>
  <si>
    <t>VIII. Останато</t>
  </si>
  <si>
    <t>VIII.1 Останато</t>
  </si>
  <si>
    <t>Извештај за структура на вложувањата (СВл), неживот во денари, на 30.6.2025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</si>
</sst>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  <xf numFmtId="14" fontId="0" fillId="0" borderId="3" xfId="0" applyNumberForma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10" fontId="0" fillId="0" borderId="0" xfId="1" applyNumberFormat="1" applyFon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8" xfId="0" applyNumberFormat="1" applyBorder="1" applyAlignment="1">
      <alignment horizontal="right" vertical="center" wrapText="1"/>
    </xf>
    <xf numFmtId="0" fontId="2" fillId="0" borderId="0" xfId="2"/>
    <xf numFmtId="0" fontId="2" fillId="0" borderId="0" xfId="2" applyFill="1"/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left" vertical="center" wrapText="1"/>
    </xf>
    <xf numFmtId="3" fontId="0" fillId="0" borderId="5" xfId="0" applyNumberFormat="1" applyBorder="1" applyAlignment="1">
      <alignment horizontal="center" vertical="center" wrapText="1"/>
    </xf>
    <xf numFmtId="3" fontId="0" fillId="0" borderId="4" xfId="0" applyNumberFormat="1" applyBorder="1" applyAlignment="1">
      <alignment vertical="center" wrapText="1"/>
    </xf>
    <xf numFmtId="3" fontId="0" fillId="0" borderId="7" xfId="0" applyNumberForma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3" fontId="4" fillId="0" borderId="5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4" fillId="0" borderId="4" xfId="0" applyFont="1" applyBorder="1" applyAlignment="1">
      <alignment horizontal="left" vertical="center" inden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4" xfId="0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4Q4\Web\24Q4_agregirani_nezivot.xlsx" TargetMode="External"/><Relationship Id="rId1" Type="http://schemas.openxmlformats.org/officeDocument/2006/relationships/externalLinkPath" Target="/24Q4/Web/24Q4_agregirani_neziv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drzina"/>
      <sheetName val="BS"/>
      <sheetName val="BU"/>
      <sheetName val="SP1"/>
      <sheetName val="SP2"/>
      <sheetName val="SP3"/>
      <sheetName val="SP4"/>
      <sheetName val="SP5"/>
      <sheetName val="SP7"/>
      <sheetName val="SP8"/>
      <sheetName val="SP9"/>
      <sheetName val="SP99"/>
      <sheetName val="VS1"/>
      <sheetName val="SV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306FC-0B62-40A8-9520-E3D01A5B7A8A}">
  <dimension ref="A1:B16"/>
  <sheetViews>
    <sheetView zoomScale="90" zoomScaleNormal="90" workbookViewId="0">
      <selection activeCell="A6" sqref="A6"/>
    </sheetView>
  </sheetViews>
  <sheetFormatPr defaultRowHeight="15" x14ac:dyDescent="0.25"/>
  <cols>
    <col min="2" max="2" width="99.5703125" customWidth="1"/>
  </cols>
  <sheetData>
    <row r="1" spans="1:2" x14ac:dyDescent="0.25">
      <c r="A1" t="s">
        <v>468</v>
      </c>
      <c r="B1" t="s">
        <v>497</v>
      </c>
    </row>
    <row r="2" spans="1:2" x14ac:dyDescent="0.25">
      <c r="A2" t="s">
        <v>469</v>
      </c>
    </row>
    <row r="3" spans="1:2" x14ac:dyDescent="0.25">
      <c r="A3" t="s">
        <v>470</v>
      </c>
      <c r="B3" t="s">
        <v>276</v>
      </c>
    </row>
    <row r="4" spans="1:2" x14ac:dyDescent="0.25">
      <c r="A4" s="25" t="s">
        <v>471</v>
      </c>
      <c r="B4" t="s">
        <v>472</v>
      </c>
    </row>
    <row r="5" spans="1:2" x14ac:dyDescent="0.25">
      <c r="A5" s="26" t="s">
        <v>473</v>
      </c>
      <c r="B5" t="s">
        <v>474</v>
      </c>
    </row>
    <row r="6" spans="1:2" x14ac:dyDescent="0.25">
      <c r="A6" s="26" t="s">
        <v>475</v>
      </c>
      <c r="B6" t="s">
        <v>476</v>
      </c>
    </row>
    <row r="7" spans="1:2" x14ac:dyDescent="0.25">
      <c r="A7" s="26" t="s">
        <v>477</v>
      </c>
      <c r="B7" t="s">
        <v>478</v>
      </c>
    </row>
    <row r="8" spans="1:2" x14ac:dyDescent="0.25">
      <c r="A8" s="26" t="s">
        <v>479</v>
      </c>
      <c r="B8" t="s">
        <v>480</v>
      </c>
    </row>
    <row r="9" spans="1:2" x14ac:dyDescent="0.25">
      <c r="A9" s="26" t="s">
        <v>481</v>
      </c>
      <c r="B9" t="s">
        <v>482</v>
      </c>
    </row>
    <row r="10" spans="1:2" x14ac:dyDescent="0.25">
      <c r="A10" s="26" t="s">
        <v>483</v>
      </c>
      <c r="B10" t="s">
        <v>484</v>
      </c>
    </row>
    <row r="11" spans="1:2" x14ac:dyDescent="0.25">
      <c r="A11" s="26" t="s">
        <v>485</v>
      </c>
      <c r="B11" t="s">
        <v>486</v>
      </c>
    </row>
    <row r="12" spans="1:2" x14ac:dyDescent="0.25">
      <c r="A12" s="26" t="s">
        <v>487</v>
      </c>
      <c r="B12" t="s">
        <v>488</v>
      </c>
    </row>
    <row r="13" spans="1:2" x14ac:dyDescent="0.25">
      <c r="A13" s="26" t="s">
        <v>489</v>
      </c>
      <c r="B13" t="s">
        <v>490</v>
      </c>
    </row>
    <row r="14" spans="1:2" x14ac:dyDescent="0.25">
      <c r="A14" s="26" t="s">
        <v>491</v>
      </c>
      <c r="B14" t="s">
        <v>492</v>
      </c>
    </row>
    <row r="15" spans="1:2" x14ac:dyDescent="0.25">
      <c r="A15" s="26" t="s">
        <v>493</v>
      </c>
      <c r="B15" t="s">
        <v>494</v>
      </c>
    </row>
    <row r="16" spans="1:2" x14ac:dyDescent="0.25">
      <c r="A16" s="26" t="s">
        <v>495</v>
      </c>
      <c r="B16" t="s">
        <v>496</v>
      </c>
    </row>
  </sheetData>
  <hyperlinks>
    <hyperlink ref="A4" location="BS!A1" display="BS" xr:uid="{C5624AAD-8A7B-4B29-BCB8-653ED805A079}"/>
    <hyperlink ref="A5" location="BU!A1" display="BU" xr:uid="{2FC693CF-3733-4F42-BE04-845FB07CBE78}"/>
    <hyperlink ref="A6" location="'SP1'!A1" display="SP1" xr:uid="{3493DC32-5FF9-41A4-9CD7-FE56A5AE9E52}"/>
    <hyperlink ref="A7" location="'SP2'!A1" display="SP2" xr:uid="{76507812-87F0-4EC8-848C-15843055D766}"/>
    <hyperlink ref="A8" location="'SP3'!A1" display="SP3" xr:uid="{0671C29D-1D07-4A7D-957C-C11FC57F9527}"/>
    <hyperlink ref="A9" location="'SP4'!A1" display="SP4" xr:uid="{2F55052A-2681-415F-B626-19F5A69310C6}"/>
    <hyperlink ref="A10" location="'SP5'!A1" display="SP5" xr:uid="{BD957253-3FBC-4978-A1BD-01CC39112C9A}"/>
    <hyperlink ref="A11" location="'SP7'!A1" display="SP7" xr:uid="{EC5BDB43-CC31-4DEB-8EDC-226C0FC8DDD7}"/>
    <hyperlink ref="A12" location="'SP8'!A1" display="SP8" xr:uid="{433562B7-B5D9-49FC-B8EF-19C028642A46}"/>
    <hyperlink ref="A13" location="'SP9'!A1" display="SP9" xr:uid="{FAF7EB84-5E92-4C48-8501-5FA3AB83B4EF}"/>
    <hyperlink ref="A14" location="'SP99'!A1" display="SP99" xr:uid="{F7F23B30-2133-45B9-A981-36294D80B365}"/>
    <hyperlink ref="A15" location="'VS1'!A1" display="VS1" xr:uid="{1D02F346-7F80-490A-8AAA-F8BA852FB67A}"/>
    <hyperlink ref="A16" location="SVl!A1" display="SVl" xr:uid="{47660F5E-F0E3-4CE9-A602-06F10831414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39"/>
  <sheetViews>
    <sheetView zoomScale="90" zoomScaleNormal="90" workbookViewId="0">
      <pane ySplit="2" topLeftCell="A3" activePane="bottomLeft" state="frozen"/>
      <selection pane="bottomLeft"/>
    </sheetView>
  </sheetViews>
  <sheetFormatPr defaultRowHeight="15" x14ac:dyDescent="0.25"/>
  <cols>
    <col min="1" max="1" width="47" style="2" customWidth="1"/>
    <col min="2" max="2" width="6.85546875" style="2" customWidth="1"/>
    <col min="3" max="3" width="15.7109375" style="2" customWidth="1"/>
    <col min="4" max="4" width="15.7109375" style="3" customWidth="1"/>
    <col min="5" max="6" width="14.7109375" style="3" customWidth="1"/>
    <col min="7" max="16384" width="9.140625" style="2"/>
  </cols>
  <sheetData>
    <row r="1" spans="1:6" x14ac:dyDescent="0.25">
      <c r="A1" s="5" t="s">
        <v>274</v>
      </c>
      <c r="D1" s="3" t="s">
        <v>275</v>
      </c>
      <c r="E1" s="29" t="s">
        <v>278</v>
      </c>
      <c r="F1" s="29"/>
    </row>
    <row r="2" spans="1:6" x14ac:dyDescent="0.25">
      <c r="A2" s="6" t="s">
        <v>276</v>
      </c>
      <c r="B2" s="7" t="s">
        <v>277</v>
      </c>
      <c r="C2" s="8">
        <v>45657</v>
      </c>
      <c r="D2" s="9">
        <v>45838</v>
      </c>
      <c r="E2" s="18" t="s">
        <v>279</v>
      </c>
      <c r="F2" s="18" t="s">
        <v>280</v>
      </c>
    </row>
    <row r="3" spans="1:6" x14ac:dyDescent="0.25">
      <c r="A3" s="10" t="s">
        <v>0</v>
      </c>
      <c r="B3" s="11" t="s">
        <v>1</v>
      </c>
      <c r="C3" s="12">
        <v>204663872</v>
      </c>
      <c r="D3" s="13">
        <v>207040166</v>
      </c>
      <c r="E3" s="4">
        <f>D3-C3</f>
        <v>2376294</v>
      </c>
      <c r="F3" s="19">
        <f>E3/C3</f>
        <v>1.1610715544363394E-2</v>
      </c>
    </row>
    <row r="4" spans="1:6" x14ac:dyDescent="0.25">
      <c r="A4" s="10" t="s">
        <v>2</v>
      </c>
      <c r="B4" s="11" t="s">
        <v>3</v>
      </c>
      <c r="C4" s="12">
        <v>0</v>
      </c>
      <c r="D4" s="13">
        <v>0</v>
      </c>
      <c r="E4" s="4">
        <f t="shared" ref="E4:E67" si="0">D4-C4</f>
        <v>0</v>
      </c>
      <c r="F4" s="19" t="e">
        <f t="shared" ref="F4:F67" si="1">E4/C4</f>
        <v>#DIV/0!</v>
      </c>
    </row>
    <row r="5" spans="1:6" x14ac:dyDescent="0.25">
      <c r="A5" s="10" t="s">
        <v>4</v>
      </c>
      <c r="B5" s="11" t="s">
        <v>5</v>
      </c>
      <c r="C5" s="12">
        <v>204663872</v>
      </c>
      <c r="D5" s="13">
        <v>207040166</v>
      </c>
      <c r="E5" s="4">
        <f t="shared" si="0"/>
        <v>2376294</v>
      </c>
      <c r="F5" s="19">
        <f t="shared" si="1"/>
        <v>1.1610715544363394E-2</v>
      </c>
    </row>
    <row r="6" spans="1:6" x14ac:dyDescent="0.25">
      <c r="A6" s="10" t="s">
        <v>6</v>
      </c>
      <c r="B6" s="11" t="s">
        <v>7</v>
      </c>
      <c r="C6" s="12">
        <v>14566293197</v>
      </c>
      <c r="D6" s="13">
        <v>15452300589</v>
      </c>
      <c r="E6" s="4">
        <f t="shared" si="0"/>
        <v>886007392</v>
      </c>
      <c r="F6" s="19">
        <f t="shared" si="1"/>
        <v>6.0825865580028116E-2</v>
      </c>
    </row>
    <row r="7" spans="1:6" ht="30" x14ac:dyDescent="0.25">
      <c r="A7" s="10" t="s">
        <v>8</v>
      </c>
      <c r="B7" s="11" t="s">
        <v>9</v>
      </c>
      <c r="C7" s="12">
        <v>1262074530</v>
      </c>
      <c r="D7" s="13">
        <v>1458752952</v>
      </c>
      <c r="E7" s="4">
        <f t="shared" si="0"/>
        <v>196678422</v>
      </c>
      <c r="F7" s="19">
        <f t="shared" si="1"/>
        <v>0.15583740684474473</v>
      </c>
    </row>
    <row r="8" spans="1:6" ht="30" x14ac:dyDescent="0.25">
      <c r="A8" s="10" t="s">
        <v>10</v>
      </c>
      <c r="B8" s="11" t="s">
        <v>11</v>
      </c>
      <c r="C8" s="12">
        <v>747651994</v>
      </c>
      <c r="D8" s="13">
        <v>972676796.99999988</v>
      </c>
      <c r="E8" s="4">
        <f t="shared" si="0"/>
        <v>225024802.99999988</v>
      </c>
      <c r="F8" s="19">
        <f t="shared" si="1"/>
        <v>0.30097532649662123</v>
      </c>
    </row>
    <row r="9" spans="1:6" x14ac:dyDescent="0.25">
      <c r="A9" s="10" t="s">
        <v>12</v>
      </c>
      <c r="B9" s="11" t="s">
        <v>13</v>
      </c>
      <c r="C9" s="12">
        <v>34349234</v>
      </c>
      <c r="D9" s="13">
        <v>34349234</v>
      </c>
      <c r="E9" s="4">
        <f t="shared" si="0"/>
        <v>0</v>
      </c>
      <c r="F9" s="19">
        <f t="shared" si="1"/>
        <v>0</v>
      </c>
    </row>
    <row r="10" spans="1:6" x14ac:dyDescent="0.25">
      <c r="A10" s="10" t="s">
        <v>14</v>
      </c>
      <c r="B10" s="11" t="s">
        <v>15</v>
      </c>
      <c r="C10" s="12">
        <v>713302760</v>
      </c>
      <c r="D10" s="13">
        <v>938327563</v>
      </c>
      <c r="E10" s="4">
        <f t="shared" si="0"/>
        <v>225024803</v>
      </c>
      <c r="F10" s="19">
        <f t="shared" si="1"/>
        <v>0.31546885224445226</v>
      </c>
    </row>
    <row r="11" spans="1:6" ht="45" x14ac:dyDescent="0.25">
      <c r="A11" s="10" t="s">
        <v>16</v>
      </c>
      <c r="B11" s="11" t="s">
        <v>17</v>
      </c>
      <c r="C11" s="12">
        <v>514422536</v>
      </c>
      <c r="D11" s="13">
        <v>486076155</v>
      </c>
      <c r="E11" s="4">
        <f t="shared" si="0"/>
        <v>-28346381</v>
      </c>
      <c r="F11" s="19">
        <f t="shared" si="1"/>
        <v>-5.5103303250307059E-2</v>
      </c>
    </row>
    <row r="12" spans="1:6" x14ac:dyDescent="0.25">
      <c r="A12" s="10" t="s">
        <v>18</v>
      </c>
      <c r="B12" s="11" t="s">
        <v>19</v>
      </c>
      <c r="C12" s="12">
        <v>113059792</v>
      </c>
      <c r="D12" s="13">
        <v>113059792</v>
      </c>
      <c r="E12" s="4">
        <f t="shared" si="0"/>
        <v>0</v>
      </c>
      <c r="F12" s="19">
        <f t="shared" si="1"/>
        <v>0</v>
      </c>
    </row>
    <row r="13" spans="1:6" x14ac:dyDescent="0.25">
      <c r="A13" s="10" t="s">
        <v>20</v>
      </c>
      <c r="B13" s="11" t="s">
        <v>21</v>
      </c>
      <c r="C13" s="12">
        <v>399022673</v>
      </c>
      <c r="D13" s="13">
        <v>370676292</v>
      </c>
      <c r="E13" s="4">
        <f t="shared" si="0"/>
        <v>-28346381</v>
      </c>
      <c r="F13" s="19">
        <f t="shared" si="1"/>
        <v>-7.103952461368028E-2</v>
      </c>
    </row>
    <row r="14" spans="1:6" x14ac:dyDescent="0.25">
      <c r="A14" s="10" t="s">
        <v>22</v>
      </c>
      <c r="B14" s="11" t="s">
        <v>23</v>
      </c>
      <c r="C14" s="12">
        <v>2340071</v>
      </c>
      <c r="D14" s="13">
        <v>2340071</v>
      </c>
      <c r="E14" s="4">
        <f t="shared" si="0"/>
        <v>0</v>
      </c>
      <c r="F14" s="19">
        <f t="shared" si="1"/>
        <v>0</v>
      </c>
    </row>
    <row r="15" spans="1:6" ht="60" x14ac:dyDescent="0.25">
      <c r="A15" s="10" t="s">
        <v>24</v>
      </c>
      <c r="B15" s="11" t="s">
        <v>25</v>
      </c>
      <c r="C15" s="12">
        <v>198085426</v>
      </c>
      <c r="D15" s="13">
        <v>198087036</v>
      </c>
      <c r="E15" s="4">
        <f t="shared" si="0"/>
        <v>1610</v>
      </c>
      <c r="F15" s="19">
        <f t="shared" si="1"/>
        <v>8.1278064343814975E-6</v>
      </c>
    </row>
    <row r="16" spans="1:6" ht="45" x14ac:dyDescent="0.25">
      <c r="A16" s="10" t="s">
        <v>26</v>
      </c>
      <c r="B16" s="11" t="s">
        <v>27</v>
      </c>
      <c r="C16" s="12">
        <v>12300000</v>
      </c>
      <c r="D16" s="13">
        <v>12300000</v>
      </c>
      <c r="E16" s="4">
        <f t="shared" si="0"/>
        <v>0</v>
      </c>
      <c r="F16" s="19">
        <f t="shared" si="1"/>
        <v>0</v>
      </c>
    </row>
    <row r="17" spans="1:6" ht="45" x14ac:dyDescent="0.25">
      <c r="A17" s="10" t="s">
        <v>28</v>
      </c>
      <c r="B17" s="11" t="s">
        <v>29</v>
      </c>
      <c r="C17" s="12">
        <v>0</v>
      </c>
      <c r="D17" s="13">
        <v>0</v>
      </c>
      <c r="E17" s="4">
        <f t="shared" si="0"/>
        <v>0</v>
      </c>
      <c r="F17" s="19" t="e">
        <f t="shared" si="1"/>
        <v>#DIV/0!</v>
      </c>
    </row>
    <row r="18" spans="1:6" ht="30" x14ac:dyDescent="0.25">
      <c r="A18" s="10" t="s">
        <v>30</v>
      </c>
      <c r="B18" s="11" t="s">
        <v>31</v>
      </c>
      <c r="C18" s="12">
        <v>0</v>
      </c>
      <c r="D18" s="13">
        <v>0</v>
      </c>
      <c r="E18" s="4">
        <f t="shared" si="0"/>
        <v>0</v>
      </c>
      <c r="F18" s="19" t="e">
        <f t="shared" si="1"/>
        <v>#DIV/0!</v>
      </c>
    </row>
    <row r="19" spans="1:6" ht="45" x14ac:dyDescent="0.25">
      <c r="A19" s="10" t="s">
        <v>32</v>
      </c>
      <c r="B19" s="11" t="s">
        <v>33</v>
      </c>
      <c r="C19" s="12">
        <v>0</v>
      </c>
      <c r="D19" s="13">
        <v>0</v>
      </c>
      <c r="E19" s="4">
        <f t="shared" si="0"/>
        <v>0</v>
      </c>
      <c r="F19" s="19" t="e">
        <f t="shared" si="1"/>
        <v>#DIV/0!</v>
      </c>
    </row>
    <row r="20" spans="1:6" ht="30" x14ac:dyDescent="0.25">
      <c r="A20" s="10" t="s">
        <v>34</v>
      </c>
      <c r="B20" s="11" t="s">
        <v>35</v>
      </c>
      <c r="C20" s="12">
        <v>0</v>
      </c>
      <c r="D20" s="13">
        <v>0</v>
      </c>
      <c r="E20" s="4">
        <f t="shared" si="0"/>
        <v>0</v>
      </c>
      <c r="F20" s="19" t="e">
        <f t="shared" si="1"/>
        <v>#DIV/0!</v>
      </c>
    </row>
    <row r="21" spans="1:6" ht="30" x14ac:dyDescent="0.25">
      <c r="A21" s="10" t="s">
        <v>36</v>
      </c>
      <c r="B21" s="11" t="s">
        <v>37</v>
      </c>
      <c r="C21" s="12">
        <v>0</v>
      </c>
      <c r="D21" s="13">
        <v>0</v>
      </c>
      <c r="E21" s="4">
        <f t="shared" si="0"/>
        <v>0</v>
      </c>
      <c r="F21" s="19" t="e">
        <f t="shared" si="1"/>
        <v>#DIV/0!</v>
      </c>
    </row>
    <row r="22" spans="1:6" ht="30" x14ac:dyDescent="0.25">
      <c r="A22" s="10" t="s">
        <v>38</v>
      </c>
      <c r="B22" s="11" t="s">
        <v>39</v>
      </c>
      <c r="C22" s="12">
        <v>185785426</v>
      </c>
      <c r="D22" s="13">
        <v>185787036</v>
      </c>
      <c r="E22" s="4">
        <f t="shared" si="0"/>
        <v>1610</v>
      </c>
      <c r="F22" s="19">
        <f t="shared" si="1"/>
        <v>8.6659111786303407E-6</v>
      </c>
    </row>
    <row r="23" spans="1:6" ht="30" x14ac:dyDescent="0.25">
      <c r="A23" s="10" t="s">
        <v>40</v>
      </c>
      <c r="B23" s="11" t="s">
        <v>41</v>
      </c>
      <c r="C23" s="12">
        <v>13106133241</v>
      </c>
      <c r="D23" s="13">
        <v>13795460601</v>
      </c>
      <c r="E23" s="4">
        <f t="shared" si="0"/>
        <v>689327360</v>
      </c>
      <c r="F23" s="19">
        <f t="shared" si="1"/>
        <v>5.2595784532662372E-2</v>
      </c>
    </row>
    <row r="24" spans="1:6" ht="30" x14ac:dyDescent="0.25">
      <c r="A24" s="10" t="s">
        <v>42</v>
      </c>
      <c r="B24" s="11" t="s">
        <v>43</v>
      </c>
      <c r="C24" s="12">
        <v>3117801381</v>
      </c>
      <c r="D24" s="13">
        <v>3307647962</v>
      </c>
      <c r="E24" s="4">
        <f t="shared" si="0"/>
        <v>189846581</v>
      </c>
      <c r="F24" s="19">
        <f t="shared" si="1"/>
        <v>6.0891172271887575E-2</v>
      </c>
    </row>
    <row r="25" spans="1:6" ht="30" x14ac:dyDescent="0.25">
      <c r="A25" s="10" t="s">
        <v>44</v>
      </c>
      <c r="B25" s="11" t="s">
        <v>45</v>
      </c>
      <c r="C25" s="12">
        <v>357832023</v>
      </c>
      <c r="D25" s="13">
        <v>444064293</v>
      </c>
      <c r="E25" s="4">
        <f t="shared" si="0"/>
        <v>86232270</v>
      </c>
      <c r="F25" s="19">
        <f t="shared" si="1"/>
        <v>0.24098533517778536</v>
      </c>
    </row>
    <row r="26" spans="1:6" ht="30" x14ac:dyDescent="0.25">
      <c r="A26" s="10" t="s">
        <v>46</v>
      </c>
      <c r="B26" s="11" t="s">
        <v>47</v>
      </c>
      <c r="C26" s="12">
        <v>2759969358</v>
      </c>
      <c r="D26" s="13">
        <v>2863583669</v>
      </c>
      <c r="E26" s="4">
        <f t="shared" si="0"/>
        <v>103614311</v>
      </c>
      <c r="F26" s="19">
        <f t="shared" si="1"/>
        <v>3.7541833824953644E-2</v>
      </c>
    </row>
    <row r="27" spans="1:6" ht="30" x14ac:dyDescent="0.25">
      <c r="A27" s="10" t="s">
        <v>48</v>
      </c>
      <c r="B27" s="11" t="s">
        <v>49</v>
      </c>
      <c r="C27" s="12">
        <v>4189464941.0000005</v>
      </c>
      <c r="D27" s="13">
        <v>4555219278</v>
      </c>
      <c r="E27" s="4">
        <f t="shared" si="0"/>
        <v>365754336.99999952</v>
      </c>
      <c r="F27" s="19">
        <f t="shared" si="1"/>
        <v>8.7303353089451113E-2</v>
      </c>
    </row>
    <row r="28" spans="1:6" ht="30" x14ac:dyDescent="0.25">
      <c r="A28" s="10" t="s">
        <v>50</v>
      </c>
      <c r="B28" s="11" t="s">
        <v>51</v>
      </c>
      <c r="C28" s="12">
        <v>297255357</v>
      </c>
      <c r="D28" s="13">
        <v>160271976</v>
      </c>
      <c r="E28" s="4">
        <f t="shared" si="0"/>
        <v>-136983381</v>
      </c>
      <c r="F28" s="19">
        <f t="shared" si="1"/>
        <v>-0.46082729133120381</v>
      </c>
    </row>
    <row r="29" spans="1:6" ht="30" x14ac:dyDescent="0.25">
      <c r="A29" s="10" t="s">
        <v>52</v>
      </c>
      <c r="B29" s="11" t="s">
        <v>53</v>
      </c>
      <c r="C29" s="12">
        <v>3465955324</v>
      </c>
      <c r="D29" s="13">
        <v>3915609278</v>
      </c>
      <c r="E29" s="4">
        <f t="shared" si="0"/>
        <v>449653954</v>
      </c>
      <c r="F29" s="19">
        <f t="shared" si="1"/>
        <v>0.12973449221528396</v>
      </c>
    </row>
    <row r="30" spans="1:6" ht="30" x14ac:dyDescent="0.25">
      <c r="A30" s="10" t="s">
        <v>54</v>
      </c>
      <c r="B30" s="11" t="s">
        <v>55</v>
      </c>
      <c r="C30" s="12">
        <v>67753500</v>
      </c>
      <c r="D30" s="13">
        <v>67228600</v>
      </c>
      <c r="E30" s="4">
        <f t="shared" si="0"/>
        <v>-524900</v>
      </c>
      <c r="F30" s="19">
        <f t="shared" si="1"/>
        <v>-7.7472012515958583E-3</v>
      </c>
    </row>
    <row r="31" spans="1:6" ht="30" x14ac:dyDescent="0.25">
      <c r="A31" s="10" t="s">
        <v>56</v>
      </c>
      <c r="B31" s="11" t="s">
        <v>57</v>
      </c>
      <c r="C31" s="12">
        <v>358500760</v>
      </c>
      <c r="D31" s="13">
        <v>412109424</v>
      </c>
      <c r="E31" s="4">
        <f t="shared" si="0"/>
        <v>53608664</v>
      </c>
      <c r="F31" s="19">
        <f t="shared" si="1"/>
        <v>0.14953570530784926</v>
      </c>
    </row>
    <row r="32" spans="1:6" ht="30" x14ac:dyDescent="0.25">
      <c r="A32" s="10" t="s">
        <v>58</v>
      </c>
      <c r="B32" s="11" t="s">
        <v>59</v>
      </c>
      <c r="C32" s="12">
        <v>976060919.00000012</v>
      </c>
      <c r="D32" s="13">
        <v>1005833144.9999999</v>
      </c>
      <c r="E32" s="4">
        <f t="shared" si="0"/>
        <v>29772225.999999762</v>
      </c>
      <c r="F32" s="19">
        <f t="shared" si="1"/>
        <v>3.0502426047855889E-2</v>
      </c>
    </row>
    <row r="33" spans="1:6" ht="30" x14ac:dyDescent="0.25">
      <c r="A33" s="10" t="s">
        <v>60</v>
      </c>
      <c r="B33" s="11" t="s">
        <v>61</v>
      </c>
      <c r="C33" s="12">
        <v>0</v>
      </c>
      <c r="D33" s="13">
        <v>0</v>
      </c>
      <c r="E33" s="4">
        <f t="shared" si="0"/>
        <v>0</v>
      </c>
      <c r="F33" s="19" t="e">
        <f t="shared" si="1"/>
        <v>#DIV/0!</v>
      </c>
    </row>
    <row r="34" spans="1:6" ht="30" x14ac:dyDescent="0.25">
      <c r="A34" s="10" t="s">
        <v>62</v>
      </c>
      <c r="B34" s="11" t="s">
        <v>63</v>
      </c>
      <c r="C34" s="12">
        <v>0</v>
      </c>
      <c r="D34" s="13">
        <v>0</v>
      </c>
      <c r="E34" s="4">
        <f t="shared" si="0"/>
        <v>0</v>
      </c>
      <c r="F34" s="19" t="e">
        <f t="shared" si="1"/>
        <v>#DIV/0!</v>
      </c>
    </row>
    <row r="35" spans="1:6" ht="30" x14ac:dyDescent="0.25">
      <c r="A35" s="10" t="s">
        <v>64</v>
      </c>
      <c r="B35" s="11" t="s">
        <v>65</v>
      </c>
      <c r="C35" s="12">
        <v>297477682</v>
      </c>
      <c r="D35" s="13">
        <v>320372283</v>
      </c>
      <c r="E35" s="4">
        <f t="shared" si="0"/>
        <v>22894601</v>
      </c>
      <c r="F35" s="19">
        <f t="shared" si="1"/>
        <v>7.6962415620812852E-2</v>
      </c>
    </row>
    <row r="36" spans="1:6" ht="30" x14ac:dyDescent="0.25">
      <c r="A36" s="10" t="s">
        <v>66</v>
      </c>
      <c r="B36" s="11" t="s">
        <v>67</v>
      </c>
      <c r="C36" s="12">
        <v>678583237</v>
      </c>
      <c r="D36" s="13">
        <v>685460862</v>
      </c>
      <c r="E36" s="4">
        <f t="shared" si="0"/>
        <v>6877625</v>
      </c>
      <c r="F36" s="19">
        <f t="shared" si="1"/>
        <v>1.0135270995502059E-2</v>
      </c>
    </row>
    <row r="37" spans="1:6" ht="30" x14ac:dyDescent="0.25">
      <c r="A37" s="10" t="s">
        <v>68</v>
      </c>
      <c r="B37" s="11" t="s">
        <v>69</v>
      </c>
      <c r="C37" s="12">
        <v>4822806000</v>
      </c>
      <c r="D37" s="13">
        <v>4926760216</v>
      </c>
      <c r="E37" s="4">
        <f t="shared" si="0"/>
        <v>103954216</v>
      </c>
      <c r="F37" s="19">
        <f t="shared" si="1"/>
        <v>2.1554716486626251E-2</v>
      </c>
    </row>
    <row r="38" spans="1:6" x14ac:dyDescent="0.25">
      <c r="A38" s="10" t="s">
        <v>70</v>
      </c>
      <c r="B38" s="11" t="s">
        <v>71</v>
      </c>
      <c r="C38" s="12">
        <v>4766048803</v>
      </c>
      <c r="D38" s="13">
        <v>4925474691</v>
      </c>
      <c r="E38" s="4">
        <f t="shared" si="0"/>
        <v>159425888</v>
      </c>
      <c r="F38" s="19">
        <f t="shared" si="1"/>
        <v>3.3450326379295368E-2</v>
      </c>
    </row>
    <row r="39" spans="1:6" x14ac:dyDescent="0.25">
      <c r="A39" s="10" t="s">
        <v>72</v>
      </c>
      <c r="B39" s="11" t="s">
        <v>73</v>
      </c>
      <c r="C39" s="12">
        <v>0</v>
      </c>
      <c r="D39" s="13">
        <v>0</v>
      </c>
      <c r="E39" s="4">
        <f t="shared" si="0"/>
        <v>0</v>
      </c>
      <c r="F39" s="19" t="e">
        <f t="shared" si="1"/>
        <v>#DIV/0!</v>
      </c>
    </row>
    <row r="40" spans="1:6" x14ac:dyDescent="0.25">
      <c r="A40" s="10" t="s">
        <v>74</v>
      </c>
      <c r="B40" s="11" t="s">
        <v>75</v>
      </c>
      <c r="C40" s="12">
        <v>1</v>
      </c>
      <c r="D40" s="13">
        <v>1</v>
      </c>
      <c r="E40" s="4">
        <f t="shared" si="0"/>
        <v>0</v>
      </c>
      <c r="F40" s="19">
        <f t="shared" si="1"/>
        <v>0</v>
      </c>
    </row>
    <row r="41" spans="1:6" x14ac:dyDescent="0.25">
      <c r="A41" s="10" t="s">
        <v>76</v>
      </c>
      <c r="B41" s="11" t="s">
        <v>77</v>
      </c>
      <c r="C41" s="12">
        <v>56757196</v>
      </c>
      <c r="D41" s="13">
        <v>1285524</v>
      </c>
      <c r="E41" s="4">
        <f t="shared" si="0"/>
        <v>-55471672</v>
      </c>
      <c r="F41" s="19">
        <f t="shared" si="1"/>
        <v>-0.97735046671438808</v>
      </c>
    </row>
    <row r="42" spans="1:6" x14ac:dyDescent="0.25">
      <c r="A42" s="10" t="s">
        <v>78</v>
      </c>
      <c r="B42" s="11" t="s">
        <v>79</v>
      </c>
      <c r="C42" s="12">
        <v>0</v>
      </c>
      <c r="D42" s="13">
        <v>0</v>
      </c>
      <c r="E42" s="4">
        <f t="shared" si="0"/>
        <v>0</v>
      </c>
      <c r="F42" s="19" t="e">
        <f t="shared" si="1"/>
        <v>#DIV/0!</v>
      </c>
    </row>
    <row r="43" spans="1:6" ht="45" x14ac:dyDescent="0.25">
      <c r="A43" s="10" t="s">
        <v>80</v>
      </c>
      <c r="B43" s="11" t="s">
        <v>81</v>
      </c>
      <c r="C43" s="12">
        <v>0</v>
      </c>
      <c r="D43" s="13">
        <v>0</v>
      </c>
      <c r="E43" s="4">
        <f t="shared" si="0"/>
        <v>0</v>
      </c>
      <c r="F43" s="19" t="e">
        <f t="shared" si="1"/>
        <v>#DIV/0!</v>
      </c>
    </row>
    <row r="44" spans="1:6" ht="45" x14ac:dyDescent="0.25">
      <c r="A44" s="10" t="s">
        <v>82</v>
      </c>
      <c r="B44" s="11" t="s">
        <v>83</v>
      </c>
      <c r="C44" s="12">
        <v>2194317455</v>
      </c>
      <c r="D44" s="13">
        <v>3401872765</v>
      </c>
      <c r="E44" s="4">
        <f t="shared" si="0"/>
        <v>1207555310</v>
      </c>
      <c r="F44" s="19">
        <f t="shared" si="1"/>
        <v>0.5503102147997998</v>
      </c>
    </row>
    <row r="45" spans="1:6" ht="30" x14ac:dyDescent="0.25">
      <c r="A45" s="10" t="s">
        <v>84</v>
      </c>
      <c r="B45" s="11" t="s">
        <v>85</v>
      </c>
      <c r="C45" s="12">
        <v>552374751</v>
      </c>
      <c r="D45" s="13">
        <v>1773837754</v>
      </c>
      <c r="E45" s="4">
        <f t="shared" si="0"/>
        <v>1221463003</v>
      </c>
      <c r="F45" s="19">
        <f t="shared" si="1"/>
        <v>2.2112940549666797</v>
      </c>
    </row>
    <row r="46" spans="1:6" ht="30" x14ac:dyDescent="0.25">
      <c r="A46" s="10" t="s">
        <v>86</v>
      </c>
      <c r="B46" s="11" t="s">
        <v>87</v>
      </c>
      <c r="C46" s="12">
        <v>0</v>
      </c>
      <c r="D46" s="13">
        <v>0</v>
      </c>
      <c r="E46" s="4">
        <f t="shared" si="0"/>
        <v>0</v>
      </c>
      <c r="F46" s="19" t="e">
        <f t="shared" si="1"/>
        <v>#DIV/0!</v>
      </c>
    </row>
    <row r="47" spans="1:6" ht="30" x14ac:dyDescent="0.25">
      <c r="A47" s="10" t="s">
        <v>88</v>
      </c>
      <c r="B47" s="11" t="s">
        <v>89</v>
      </c>
      <c r="C47" s="12">
        <v>1635813128</v>
      </c>
      <c r="D47" s="13">
        <v>1620837855</v>
      </c>
      <c r="E47" s="4">
        <f t="shared" si="0"/>
        <v>-14975273</v>
      </c>
      <c r="F47" s="19">
        <f t="shared" si="1"/>
        <v>-9.1546355409858286E-3</v>
      </c>
    </row>
    <row r="48" spans="1:6" ht="30" x14ac:dyDescent="0.25">
      <c r="A48" s="10" t="s">
        <v>90</v>
      </c>
      <c r="B48" s="11" t="s">
        <v>91</v>
      </c>
      <c r="C48" s="12">
        <v>6129576</v>
      </c>
      <c r="D48" s="13">
        <v>7197156</v>
      </c>
      <c r="E48" s="4">
        <f t="shared" si="0"/>
        <v>1067580</v>
      </c>
      <c r="F48" s="19">
        <f t="shared" si="1"/>
        <v>0.17416865375353857</v>
      </c>
    </row>
    <row r="49" spans="1:6" ht="30" x14ac:dyDescent="0.25">
      <c r="A49" s="10" t="s">
        <v>92</v>
      </c>
      <c r="B49" s="11" t="s">
        <v>93</v>
      </c>
      <c r="C49" s="12">
        <v>0</v>
      </c>
      <c r="D49" s="13">
        <v>0</v>
      </c>
      <c r="E49" s="4">
        <f t="shared" si="0"/>
        <v>0</v>
      </c>
      <c r="F49" s="19" t="e">
        <f t="shared" si="1"/>
        <v>#DIV/0!</v>
      </c>
    </row>
    <row r="50" spans="1:6" ht="30" x14ac:dyDescent="0.25">
      <c r="A50" s="10" t="s">
        <v>94</v>
      </c>
      <c r="B50" s="11" t="s">
        <v>95</v>
      </c>
      <c r="C50" s="12">
        <v>0</v>
      </c>
      <c r="D50" s="13">
        <v>0</v>
      </c>
      <c r="E50" s="4">
        <f t="shared" si="0"/>
        <v>0</v>
      </c>
      <c r="F50" s="19" t="e">
        <f t="shared" si="1"/>
        <v>#DIV/0!</v>
      </c>
    </row>
    <row r="51" spans="1:6" ht="60" x14ac:dyDescent="0.25">
      <c r="A51" s="10" t="s">
        <v>96</v>
      </c>
      <c r="B51" s="11" t="s">
        <v>97</v>
      </c>
      <c r="C51" s="12">
        <v>0</v>
      </c>
      <c r="D51" s="13">
        <v>0</v>
      </c>
      <c r="E51" s="4">
        <f t="shared" si="0"/>
        <v>0</v>
      </c>
      <c r="F51" s="19" t="e">
        <f t="shared" si="1"/>
        <v>#DIV/0!</v>
      </c>
    </row>
    <row r="52" spans="1:6" ht="60" x14ac:dyDescent="0.25">
      <c r="A52" s="10" t="s">
        <v>98</v>
      </c>
      <c r="B52" s="11" t="s">
        <v>99</v>
      </c>
      <c r="C52" s="12">
        <v>0</v>
      </c>
      <c r="D52" s="13">
        <v>0</v>
      </c>
      <c r="E52" s="4">
        <f t="shared" si="0"/>
        <v>0</v>
      </c>
      <c r="F52" s="19" t="e">
        <f t="shared" si="1"/>
        <v>#DIV/0!</v>
      </c>
    </row>
    <row r="53" spans="1:6" ht="30" x14ac:dyDescent="0.25">
      <c r="A53" s="10" t="s">
        <v>100</v>
      </c>
      <c r="B53" s="11" t="s">
        <v>101</v>
      </c>
      <c r="C53" s="12">
        <v>35328211</v>
      </c>
      <c r="D53" s="13">
        <v>44643537</v>
      </c>
      <c r="E53" s="4">
        <f t="shared" si="0"/>
        <v>9315326</v>
      </c>
      <c r="F53" s="19">
        <f t="shared" si="1"/>
        <v>0.26367952795571786</v>
      </c>
    </row>
    <row r="54" spans="1:6" x14ac:dyDescent="0.25">
      <c r="A54" s="10" t="s">
        <v>102</v>
      </c>
      <c r="B54" s="11" t="s">
        <v>103</v>
      </c>
      <c r="C54" s="12">
        <v>12398304</v>
      </c>
      <c r="D54" s="13">
        <v>8969476</v>
      </c>
      <c r="E54" s="4">
        <f t="shared" si="0"/>
        <v>-3428828</v>
      </c>
      <c r="F54" s="19">
        <f t="shared" si="1"/>
        <v>-0.27655621284975751</v>
      </c>
    </row>
    <row r="55" spans="1:6" x14ac:dyDescent="0.25">
      <c r="A55" s="10" t="s">
        <v>104</v>
      </c>
      <c r="B55" s="11" t="s">
        <v>105</v>
      </c>
      <c r="C55" s="12">
        <v>22929907</v>
      </c>
      <c r="D55" s="13">
        <v>35674061</v>
      </c>
      <c r="E55" s="4">
        <f t="shared" si="0"/>
        <v>12744154</v>
      </c>
      <c r="F55" s="19">
        <f t="shared" si="1"/>
        <v>0.55578742643831913</v>
      </c>
    </row>
    <row r="56" spans="1:6" x14ac:dyDescent="0.25">
      <c r="A56" s="10" t="s">
        <v>106</v>
      </c>
      <c r="B56" s="11" t="s">
        <v>107</v>
      </c>
      <c r="C56" s="12">
        <v>3232361475</v>
      </c>
      <c r="D56" s="13">
        <v>4328022723</v>
      </c>
      <c r="E56" s="4">
        <f t="shared" si="0"/>
        <v>1095661248</v>
      </c>
      <c r="F56" s="19">
        <f t="shared" si="1"/>
        <v>0.33896618817980434</v>
      </c>
    </row>
    <row r="57" spans="1:6" ht="30" x14ac:dyDescent="0.25">
      <c r="A57" s="10" t="s">
        <v>108</v>
      </c>
      <c r="B57" s="11" t="s">
        <v>109</v>
      </c>
      <c r="C57" s="12">
        <v>2710512986</v>
      </c>
      <c r="D57" s="13">
        <v>3794788344</v>
      </c>
      <c r="E57" s="4">
        <f t="shared" si="0"/>
        <v>1084275358</v>
      </c>
      <c r="F57" s="19">
        <f t="shared" si="1"/>
        <v>0.40002588572730047</v>
      </c>
    </row>
    <row r="58" spans="1:6" x14ac:dyDescent="0.25">
      <c r="A58" s="10" t="s">
        <v>110</v>
      </c>
      <c r="B58" s="11" t="s">
        <v>111</v>
      </c>
      <c r="C58" s="12">
        <v>2504880701</v>
      </c>
      <c r="D58" s="13">
        <v>3533794142</v>
      </c>
      <c r="E58" s="4">
        <f t="shared" si="0"/>
        <v>1028913441</v>
      </c>
      <c r="F58" s="19">
        <f t="shared" si="1"/>
        <v>0.41076345096564343</v>
      </c>
    </row>
    <row r="59" spans="1:6" x14ac:dyDescent="0.25">
      <c r="A59" s="10" t="s">
        <v>112</v>
      </c>
      <c r="B59" s="11" t="s">
        <v>113</v>
      </c>
      <c r="C59" s="12">
        <v>186372651</v>
      </c>
      <c r="D59" s="13">
        <v>247118997</v>
      </c>
      <c r="E59" s="4">
        <f t="shared" si="0"/>
        <v>60746346</v>
      </c>
      <c r="F59" s="19">
        <f t="shared" si="1"/>
        <v>0.32594023680008716</v>
      </c>
    </row>
    <row r="60" spans="1:6" ht="30" x14ac:dyDescent="0.25">
      <c r="A60" s="10" t="s">
        <v>114</v>
      </c>
      <c r="B60" s="11" t="s">
        <v>115</v>
      </c>
      <c r="C60" s="12">
        <v>19259634</v>
      </c>
      <c r="D60" s="13">
        <v>13875205</v>
      </c>
      <c r="E60" s="4">
        <f t="shared" si="0"/>
        <v>-5384429</v>
      </c>
      <c r="F60" s="19">
        <f t="shared" si="1"/>
        <v>-0.27957068135355012</v>
      </c>
    </row>
    <row r="61" spans="1:6" ht="45" x14ac:dyDescent="0.25">
      <c r="A61" s="10" t="s">
        <v>116</v>
      </c>
      <c r="B61" s="11" t="s">
        <v>117</v>
      </c>
      <c r="C61" s="12">
        <v>186019361</v>
      </c>
      <c r="D61" s="13">
        <v>153037412</v>
      </c>
      <c r="E61" s="4">
        <f t="shared" si="0"/>
        <v>-32981949</v>
      </c>
      <c r="F61" s="19">
        <f t="shared" si="1"/>
        <v>-0.17730385064595508</v>
      </c>
    </row>
    <row r="62" spans="1:6" ht="30" x14ac:dyDescent="0.25">
      <c r="A62" s="10" t="s">
        <v>118</v>
      </c>
      <c r="B62" s="11" t="s">
        <v>119</v>
      </c>
      <c r="C62" s="12">
        <v>8985041</v>
      </c>
      <c r="D62" s="13">
        <v>21597335</v>
      </c>
      <c r="E62" s="4">
        <f t="shared" si="0"/>
        <v>12612294</v>
      </c>
      <c r="F62" s="19">
        <f t="shared" si="1"/>
        <v>1.4036991038772111</v>
      </c>
    </row>
    <row r="63" spans="1:6" ht="45" x14ac:dyDescent="0.25">
      <c r="A63" s="10" t="s">
        <v>120</v>
      </c>
      <c r="B63" s="11" t="s">
        <v>121</v>
      </c>
      <c r="C63" s="12">
        <v>174366274</v>
      </c>
      <c r="D63" s="13">
        <v>128748290</v>
      </c>
      <c r="E63" s="4">
        <f t="shared" si="0"/>
        <v>-45617984</v>
      </c>
      <c r="F63" s="19">
        <f t="shared" si="1"/>
        <v>-0.26162160235184012</v>
      </c>
    </row>
    <row r="64" spans="1:6" ht="30" x14ac:dyDescent="0.25">
      <c r="A64" s="10" t="s">
        <v>122</v>
      </c>
      <c r="B64" s="11" t="s">
        <v>123</v>
      </c>
      <c r="C64" s="12">
        <v>2668046</v>
      </c>
      <c r="D64" s="13">
        <v>2691787</v>
      </c>
      <c r="E64" s="4">
        <f t="shared" si="0"/>
        <v>23741</v>
      </c>
      <c r="F64" s="19">
        <f t="shared" si="1"/>
        <v>8.8982723686173333E-3</v>
      </c>
    </row>
    <row r="65" spans="1:6" x14ac:dyDescent="0.25">
      <c r="A65" s="10" t="s">
        <v>124</v>
      </c>
      <c r="B65" s="11" t="s">
        <v>125</v>
      </c>
      <c r="C65" s="12">
        <v>335829128</v>
      </c>
      <c r="D65" s="13">
        <v>380196967</v>
      </c>
      <c r="E65" s="4">
        <f t="shared" si="0"/>
        <v>44367839</v>
      </c>
      <c r="F65" s="19">
        <f t="shared" si="1"/>
        <v>0.1321143263070379</v>
      </c>
    </row>
    <row r="66" spans="1:6" ht="30" x14ac:dyDescent="0.25">
      <c r="A66" s="10" t="s">
        <v>126</v>
      </c>
      <c r="B66" s="11" t="s">
        <v>127</v>
      </c>
      <c r="C66" s="12">
        <v>143420343</v>
      </c>
      <c r="D66" s="13">
        <v>174386883</v>
      </c>
      <c r="E66" s="4">
        <f t="shared" si="0"/>
        <v>30966540</v>
      </c>
      <c r="F66" s="19">
        <f t="shared" si="1"/>
        <v>0.21591455822972058</v>
      </c>
    </row>
    <row r="67" spans="1:6" ht="30" x14ac:dyDescent="0.25">
      <c r="A67" s="10" t="s">
        <v>128</v>
      </c>
      <c r="B67" s="11" t="s">
        <v>129</v>
      </c>
      <c r="C67" s="12">
        <v>120031770</v>
      </c>
      <c r="D67" s="13">
        <v>128008417</v>
      </c>
      <c r="E67" s="4">
        <f t="shared" si="0"/>
        <v>7976647</v>
      </c>
      <c r="F67" s="19">
        <f t="shared" si="1"/>
        <v>6.6454464513853284E-2</v>
      </c>
    </row>
    <row r="68" spans="1:6" x14ac:dyDescent="0.25">
      <c r="A68" s="10" t="s">
        <v>130</v>
      </c>
      <c r="B68" s="11" t="s">
        <v>131</v>
      </c>
      <c r="C68" s="12">
        <v>72377015</v>
      </c>
      <c r="D68" s="13">
        <v>77801667</v>
      </c>
      <c r="E68" s="4">
        <f t="shared" ref="E68:E131" si="2">D68-C68</f>
        <v>5424652</v>
      </c>
      <c r="F68" s="19">
        <f t="shared" ref="F68:F131" si="3">E68/C68</f>
        <v>7.4949927128108287E-2</v>
      </c>
    </row>
    <row r="69" spans="1:6" ht="30" x14ac:dyDescent="0.25">
      <c r="A69" s="10" t="s">
        <v>132</v>
      </c>
      <c r="B69" s="11" t="s">
        <v>133</v>
      </c>
      <c r="C69" s="12">
        <v>0</v>
      </c>
      <c r="D69" s="13">
        <v>0</v>
      </c>
      <c r="E69" s="4">
        <f t="shared" si="2"/>
        <v>0</v>
      </c>
      <c r="F69" s="19" t="e">
        <f t="shared" si="3"/>
        <v>#DIV/0!</v>
      </c>
    </row>
    <row r="70" spans="1:6" x14ac:dyDescent="0.25">
      <c r="A70" s="10" t="s">
        <v>134</v>
      </c>
      <c r="B70" s="11" t="s">
        <v>135</v>
      </c>
      <c r="C70" s="12">
        <v>628777968</v>
      </c>
      <c r="D70" s="13">
        <v>622152996</v>
      </c>
      <c r="E70" s="4">
        <f t="shared" si="2"/>
        <v>-6624972</v>
      </c>
      <c r="F70" s="19">
        <f t="shared" si="3"/>
        <v>-1.0536266118026579E-2</v>
      </c>
    </row>
    <row r="71" spans="1:6" ht="45" x14ac:dyDescent="0.25">
      <c r="A71" s="10" t="s">
        <v>136</v>
      </c>
      <c r="B71" s="11" t="s">
        <v>137</v>
      </c>
      <c r="C71" s="12">
        <v>135581763</v>
      </c>
      <c r="D71" s="13">
        <v>185239093</v>
      </c>
      <c r="E71" s="4">
        <f t="shared" si="2"/>
        <v>49657330</v>
      </c>
      <c r="F71" s="19">
        <f t="shared" si="3"/>
        <v>0.36625375641412777</v>
      </c>
    </row>
    <row r="72" spans="1:6" x14ac:dyDescent="0.25">
      <c r="A72" s="10" t="s">
        <v>138</v>
      </c>
      <c r="B72" s="11" t="s">
        <v>139</v>
      </c>
      <c r="C72" s="12">
        <v>129743839</v>
      </c>
      <c r="D72" s="13">
        <v>143571136</v>
      </c>
      <c r="E72" s="4">
        <f t="shared" si="2"/>
        <v>13827297</v>
      </c>
      <c r="F72" s="19">
        <f t="shared" si="3"/>
        <v>0.10657382351696869</v>
      </c>
    </row>
    <row r="73" spans="1:6" x14ac:dyDescent="0.25">
      <c r="A73" s="10" t="s">
        <v>140</v>
      </c>
      <c r="B73" s="11" t="s">
        <v>141</v>
      </c>
      <c r="C73" s="12">
        <v>5837924</v>
      </c>
      <c r="D73" s="13">
        <v>41667957</v>
      </c>
      <c r="E73" s="4">
        <f t="shared" si="2"/>
        <v>35830033</v>
      </c>
      <c r="F73" s="19">
        <f t="shared" si="3"/>
        <v>6.1374613646905987</v>
      </c>
    </row>
    <row r="74" spans="1:6" ht="30" x14ac:dyDescent="0.25">
      <c r="A74" s="10" t="s">
        <v>142</v>
      </c>
      <c r="B74" s="11" t="s">
        <v>143</v>
      </c>
      <c r="C74" s="12">
        <v>491265530</v>
      </c>
      <c r="D74" s="13">
        <v>434341253</v>
      </c>
      <c r="E74" s="4">
        <f t="shared" si="2"/>
        <v>-56924277</v>
      </c>
      <c r="F74" s="19">
        <f t="shared" si="3"/>
        <v>-0.1158727277283224</v>
      </c>
    </row>
    <row r="75" spans="1:6" x14ac:dyDescent="0.25">
      <c r="A75" s="10" t="s">
        <v>144</v>
      </c>
      <c r="B75" s="11" t="s">
        <v>145</v>
      </c>
      <c r="C75" s="12">
        <v>488427428</v>
      </c>
      <c r="D75" s="13">
        <v>430106913</v>
      </c>
      <c r="E75" s="4">
        <f t="shared" si="2"/>
        <v>-58320515</v>
      </c>
      <c r="F75" s="19">
        <f t="shared" si="3"/>
        <v>-0.11940466824070331</v>
      </c>
    </row>
    <row r="76" spans="1:6" x14ac:dyDescent="0.25">
      <c r="A76" s="10" t="s">
        <v>146</v>
      </c>
      <c r="B76" s="11" t="s">
        <v>147</v>
      </c>
      <c r="C76" s="12">
        <v>1715968</v>
      </c>
      <c r="D76" s="13">
        <v>2947217</v>
      </c>
      <c r="E76" s="4">
        <f t="shared" si="2"/>
        <v>1231249</v>
      </c>
      <c r="F76" s="19">
        <f t="shared" si="3"/>
        <v>0.71752445267044607</v>
      </c>
    </row>
    <row r="77" spans="1:6" ht="30" x14ac:dyDescent="0.25">
      <c r="A77" s="10" t="s">
        <v>148</v>
      </c>
      <c r="B77" s="11" t="s">
        <v>149</v>
      </c>
      <c r="C77" s="12">
        <v>0</v>
      </c>
      <c r="D77" s="13">
        <v>0</v>
      </c>
      <c r="E77" s="4">
        <f t="shared" si="2"/>
        <v>0</v>
      </c>
      <c r="F77" s="19" t="e">
        <f t="shared" si="3"/>
        <v>#DIV/0!</v>
      </c>
    </row>
    <row r="78" spans="1:6" ht="30" x14ac:dyDescent="0.25">
      <c r="A78" s="10" t="s">
        <v>150</v>
      </c>
      <c r="B78" s="11" t="s">
        <v>151</v>
      </c>
      <c r="C78" s="12">
        <v>1122134</v>
      </c>
      <c r="D78" s="13">
        <v>1287123</v>
      </c>
      <c r="E78" s="4">
        <f t="shared" si="2"/>
        <v>164989</v>
      </c>
      <c r="F78" s="19">
        <f t="shared" si="3"/>
        <v>0.14703145970089135</v>
      </c>
    </row>
    <row r="79" spans="1:6" x14ac:dyDescent="0.25">
      <c r="A79" s="10" t="s">
        <v>152</v>
      </c>
      <c r="B79" s="11" t="s">
        <v>153</v>
      </c>
      <c r="C79" s="12">
        <v>1930675</v>
      </c>
      <c r="D79" s="13">
        <v>2572650</v>
      </c>
      <c r="E79" s="4">
        <f t="shared" si="2"/>
        <v>641975</v>
      </c>
      <c r="F79" s="19">
        <f t="shared" si="3"/>
        <v>0.33251324018801715</v>
      </c>
    </row>
    <row r="80" spans="1:6" ht="30" x14ac:dyDescent="0.25">
      <c r="A80" s="10" t="s">
        <v>154</v>
      </c>
      <c r="B80" s="11" t="s">
        <v>155</v>
      </c>
      <c r="C80" s="12">
        <v>1595044885</v>
      </c>
      <c r="D80" s="13">
        <v>1780209055</v>
      </c>
      <c r="E80" s="4">
        <f t="shared" si="2"/>
        <v>185164170</v>
      </c>
      <c r="F80" s="19">
        <f t="shared" si="3"/>
        <v>0.11608712189939407</v>
      </c>
    </row>
    <row r="81" spans="1:6" ht="30" x14ac:dyDescent="0.25">
      <c r="A81" s="10" t="s">
        <v>156</v>
      </c>
      <c r="B81" s="11" t="s">
        <v>157</v>
      </c>
      <c r="C81" s="12">
        <v>29222437</v>
      </c>
      <c r="D81" s="13">
        <v>90147890</v>
      </c>
      <c r="E81" s="4">
        <f t="shared" si="2"/>
        <v>60925453</v>
      </c>
      <c r="F81" s="19">
        <f t="shared" si="3"/>
        <v>2.0848861099435343</v>
      </c>
    </row>
    <row r="82" spans="1:6" x14ac:dyDescent="0.25">
      <c r="A82" s="10" t="s">
        <v>158</v>
      </c>
      <c r="B82" s="11" t="s">
        <v>159</v>
      </c>
      <c r="C82" s="12">
        <v>1274054316</v>
      </c>
      <c r="D82" s="13">
        <v>1372296345</v>
      </c>
      <c r="E82" s="4">
        <f t="shared" si="2"/>
        <v>98242029</v>
      </c>
      <c r="F82" s="19">
        <f t="shared" si="3"/>
        <v>7.7109765075353345E-2</v>
      </c>
    </row>
    <row r="83" spans="1:6" ht="30" x14ac:dyDescent="0.25">
      <c r="A83" s="10" t="s">
        <v>160</v>
      </c>
      <c r="B83" s="11" t="s">
        <v>161</v>
      </c>
      <c r="C83" s="12">
        <v>291768132</v>
      </c>
      <c r="D83" s="13">
        <v>317764820</v>
      </c>
      <c r="E83" s="4">
        <f t="shared" si="2"/>
        <v>25996688</v>
      </c>
      <c r="F83" s="19">
        <f t="shared" si="3"/>
        <v>8.910050532866283E-2</v>
      </c>
    </row>
    <row r="84" spans="1:6" ht="30" x14ac:dyDescent="0.25">
      <c r="A84" s="10" t="s">
        <v>162</v>
      </c>
      <c r="B84" s="11" t="s">
        <v>163</v>
      </c>
      <c r="C84" s="12">
        <v>0</v>
      </c>
      <c r="D84" s="13">
        <v>0</v>
      </c>
      <c r="E84" s="4">
        <f t="shared" si="2"/>
        <v>0</v>
      </c>
      <c r="F84" s="19" t="e">
        <f t="shared" si="3"/>
        <v>#DIV/0!</v>
      </c>
    </row>
    <row r="85" spans="1:6" x14ac:dyDescent="0.25">
      <c r="A85" s="10" t="s">
        <v>164</v>
      </c>
      <c r="B85" s="11" t="s">
        <v>165</v>
      </c>
      <c r="C85" s="12">
        <v>22456787063</v>
      </c>
      <c r="D85" s="13">
        <v>25836241831</v>
      </c>
      <c r="E85" s="4">
        <f t="shared" si="2"/>
        <v>3379454768</v>
      </c>
      <c r="F85" s="19">
        <f t="shared" si="3"/>
        <v>0.15048701127722849</v>
      </c>
    </row>
    <row r="86" spans="1:6" x14ac:dyDescent="0.25">
      <c r="A86" s="10" t="s">
        <v>166</v>
      </c>
      <c r="B86" s="11" t="s">
        <v>167</v>
      </c>
      <c r="C86" s="12">
        <v>2035633251</v>
      </c>
      <c r="D86" s="13">
        <v>2057772381</v>
      </c>
      <c r="E86" s="4">
        <f t="shared" si="2"/>
        <v>22139130</v>
      </c>
      <c r="F86" s="19">
        <f t="shared" si="3"/>
        <v>1.087579503288434E-2</v>
      </c>
    </row>
    <row r="87" spans="1:6" ht="30" x14ac:dyDescent="0.25">
      <c r="A87" s="10" t="s">
        <v>168</v>
      </c>
      <c r="B87" s="11" t="s">
        <v>169</v>
      </c>
      <c r="C87" s="12">
        <v>7281501040</v>
      </c>
      <c r="D87" s="13">
        <v>7605824665</v>
      </c>
      <c r="E87" s="4">
        <f t="shared" si="2"/>
        <v>324323625</v>
      </c>
      <c r="F87" s="19">
        <f t="shared" si="3"/>
        <v>4.4540764770666021E-2</v>
      </c>
    </row>
    <row r="88" spans="1:6" x14ac:dyDescent="0.25">
      <c r="A88" s="10" t="s">
        <v>170</v>
      </c>
      <c r="B88" s="11" t="s">
        <v>171</v>
      </c>
      <c r="C88" s="12">
        <v>5026790447</v>
      </c>
      <c r="D88" s="13">
        <v>5026790447</v>
      </c>
      <c r="E88" s="4">
        <f t="shared" si="2"/>
        <v>0</v>
      </c>
      <c r="F88" s="19">
        <f t="shared" si="3"/>
        <v>0</v>
      </c>
    </row>
    <row r="89" spans="1:6" x14ac:dyDescent="0.25">
      <c r="A89" s="10" t="s">
        <v>172</v>
      </c>
      <c r="B89" s="11" t="s">
        <v>173</v>
      </c>
      <c r="C89" s="12">
        <v>5026790447</v>
      </c>
      <c r="D89" s="13">
        <v>5026790447</v>
      </c>
      <c r="E89" s="4">
        <f t="shared" si="2"/>
        <v>0</v>
      </c>
      <c r="F89" s="19">
        <f t="shared" si="3"/>
        <v>0</v>
      </c>
    </row>
    <row r="90" spans="1:6" x14ac:dyDescent="0.25">
      <c r="A90" s="10" t="s">
        <v>174</v>
      </c>
      <c r="B90" s="11" t="s">
        <v>175</v>
      </c>
      <c r="C90" s="12">
        <v>0</v>
      </c>
      <c r="D90" s="13">
        <v>0</v>
      </c>
      <c r="E90" s="4">
        <f t="shared" si="2"/>
        <v>0</v>
      </c>
      <c r="F90" s="19" t="e">
        <f t="shared" si="3"/>
        <v>#DIV/0!</v>
      </c>
    </row>
    <row r="91" spans="1:6" x14ac:dyDescent="0.25">
      <c r="A91" s="10" t="s">
        <v>176</v>
      </c>
      <c r="B91" s="11" t="s">
        <v>177</v>
      </c>
      <c r="C91" s="12">
        <v>0</v>
      </c>
      <c r="D91" s="13">
        <v>0</v>
      </c>
      <c r="E91" s="4">
        <f t="shared" si="2"/>
        <v>0</v>
      </c>
      <c r="F91" s="19" t="e">
        <f t="shared" si="3"/>
        <v>#DIV/0!</v>
      </c>
    </row>
    <row r="92" spans="1:6" x14ac:dyDescent="0.25">
      <c r="A92" s="10" t="s">
        <v>178</v>
      </c>
      <c r="B92" s="11" t="s">
        <v>179</v>
      </c>
      <c r="C92" s="12">
        <v>76161592</v>
      </c>
      <c r="D92" s="13">
        <v>76161592</v>
      </c>
      <c r="E92" s="4">
        <f t="shared" si="2"/>
        <v>0</v>
      </c>
      <c r="F92" s="19">
        <f t="shared" si="3"/>
        <v>0</v>
      </c>
    </row>
    <row r="93" spans="1:6" ht="30" x14ac:dyDescent="0.25">
      <c r="A93" s="10" t="s">
        <v>180</v>
      </c>
      <c r="B93" s="11" t="s">
        <v>181</v>
      </c>
      <c r="C93" s="12">
        <v>69997783</v>
      </c>
      <c r="D93" s="13">
        <v>110655606</v>
      </c>
      <c r="E93" s="4">
        <f t="shared" si="2"/>
        <v>40657823</v>
      </c>
      <c r="F93" s="19">
        <f t="shared" si="3"/>
        <v>0.58084443903030469</v>
      </c>
    </row>
    <row r="94" spans="1:6" x14ac:dyDescent="0.25">
      <c r="A94" s="10" t="s">
        <v>182</v>
      </c>
      <c r="B94" s="11" t="s">
        <v>183</v>
      </c>
      <c r="C94" s="12">
        <v>160237407</v>
      </c>
      <c r="D94" s="13">
        <v>160237407</v>
      </c>
      <c r="E94" s="4">
        <f t="shared" si="2"/>
        <v>0</v>
      </c>
      <c r="F94" s="19">
        <f t="shared" si="3"/>
        <v>0</v>
      </c>
    </row>
    <row r="95" spans="1:6" x14ac:dyDescent="0.25">
      <c r="A95" s="10" t="s">
        <v>184</v>
      </c>
      <c r="B95" s="11" t="s">
        <v>185</v>
      </c>
      <c r="C95" s="12">
        <v>-92230383</v>
      </c>
      <c r="D95" s="13">
        <v>-52507784</v>
      </c>
      <c r="E95" s="4">
        <f t="shared" si="2"/>
        <v>39722599</v>
      </c>
      <c r="F95" s="19">
        <f t="shared" si="3"/>
        <v>-0.43068886529507311</v>
      </c>
    </row>
    <row r="96" spans="1:6" x14ac:dyDescent="0.25">
      <c r="A96" s="10" t="s">
        <v>186</v>
      </c>
      <c r="B96" s="11" t="s">
        <v>187</v>
      </c>
      <c r="C96" s="12">
        <v>1990759</v>
      </c>
      <c r="D96" s="13">
        <v>2925983</v>
      </c>
      <c r="E96" s="4">
        <f t="shared" si="2"/>
        <v>935224</v>
      </c>
      <c r="F96" s="19">
        <f t="shared" si="3"/>
        <v>0.46978263064489473</v>
      </c>
    </row>
    <row r="97" spans="1:6" x14ac:dyDescent="0.25">
      <c r="A97" s="10" t="s">
        <v>188</v>
      </c>
      <c r="B97" s="11" t="s">
        <v>189</v>
      </c>
      <c r="C97" s="12">
        <v>1969054896</v>
      </c>
      <c r="D97" s="13">
        <v>2093476904</v>
      </c>
      <c r="E97" s="4">
        <f t="shared" si="2"/>
        <v>124422008</v>
      </c>
      <c r="F97" s="19">
        <f t="shared" si="3"/>
        <v>6.318869435928616E-2</v>
      </c>
    </row>
    <row r="98" spans="1:6" x14ac:dyDescent="0.25">
      <c r="A98" s="10" t="s">
        <v>190</v>
      </c>
      <c r="B98" s="11" t="s">
        <v>191</v>
      </c>
      <c r="C98" s="12">
        <v>1574986475</v>
      </c>
      <c r="D98" s="13">
        <v>1671514310</v>
      </c>
      <c r="E98" s="4">
        <f t="shared" si="2"/>
        <v>96527835</v>
      </c>
      <c r="F98" s="19">
        <f t="shared" si="3"/>
        <v>6.1288040584602479E-2</v>
      </c>
    </row>
    <row r="99" spans="1:6" x14ac:dyDescent="0.25">
      <c r="A99" s="10" t="s">
        <v>192</v>
      </c>
      <c r="B99" s="11" t="s">
        <v>193</v>
      </c>
      <c r="C99" s="12">
        <v>362561322</v>
      </c>
      <c r="D99" s="13">
        <v>399138498</v>
      </c>
      <c r="E99" s="4">
        <f t="shared" si="2"/>
        <v>36577176</v>
      </c>
      <c r="F99" s="19">
        <f t="shared" si="3"/>
        <v>0.10088548827610465</v>
      </c>
    </row>
    <row r="100" spans="1:6" x14ac:dyDescent="0.25">
      <c r="A100" s="10" t="s">
        <v>194</v>
      </c>
      <c r="B100" s="11" t="s">
        <v>195</v>
      </c>
      <c r="C100" s="12">
        <v>0</v>
      </c>
      <c r="D100" s="13">
        <v>0</v>
      </c>
      <c r="E100" s="4">
        <f t="shared" si="2"/>
        <v>0</v>
      </c>
      <c r="F100" s="19" t="e">
        <f t="shared" si="3"/>
        <v>#DIV/0!</v>
      </c>
    </row>
    <row r="101" spans="1:6" x14ac:dyDescent="0.25">
      <c r="A101" s="10" t="s">
        <v>196</v>
      </c>
      <c r="B101" s="11" t="s">
        <v>197</v>
      </c>
      <c r="C101" s="12">
        <v>0</v>
      </c>
      <c r="D101" s="13">
        <v>0</v>
      </c>
      <c r="E101" s="4">
        <f t="shared" si="2"/>
        <v>0</v>
      </c>
      <c r="F101" s="19" t="e">
        <f t="shared" si="3"/>
        <v>#DIV/0!</v>
      </c>
    </row>
    <row r="102" spans="1:6" x14ac:dyDescent="0.25">
      <c r="A102" s="10" t="s">
        <v>198</v>
      </c>
      <c r="B102" s="11" t="s">
        <v>199</v>
      </c>
      <c r="C102" s="12">
        <v>31507099</v>
      </c>
      <c r="D102" s="13">
        <v>22824096</v>
      </c>
      <c r="E102" s="4">
        <f t="shared" si="2"/>
        <v>-8683003</v>
      </c>
      <c r="F102" s="19">
        <f t="shared" si="3"/>
        <v>-0.27558878080143145</v>
      </c>
    </row>
    <row r="103" spans="1:6" x14ac:dyDescent="0.25">
      <c r="A103" s="10" t="s">
        <v>200</v>
      </c>
      <c r="B103" s="11" t="s">
        <v>201</v>
      </c>
      <c r="C103" s="12">
        <v>1063740564</v>
      </c>
      <c r="D103" s="13">
        <v>1128579846</v>
      </c>
      <c r="E103" s="4">
        <f t="shared" si="2"/>
        <v>64839282</v>
      </c>
      <c r="F103" s="19">
        <f t="shared" si="3"/>
        <v>6.0954037285354479E-2</v>
      </c>
    </row>
    <row r="104" spans="1:6" x14ac:dyDescent="0.25">
      <c r="A104" s="10" t="s">
        <v>202</v>
      </c>
      <c r="B104" s="11" t="s">
        <v>203</v>
      </c>
      <c r="C104" s="12">
        <v>1389410837</v>
      </c>
      <c r="D104" s="13">
        <v>1326008598</v>
      </c>
      <c r="E104" s="4">
        <f t="shared" si="2"/>
        <v>-63402239</v>
      </c>
      <c r="F104" s="19">
        <f t="shared" si="3"/>
        <v>-4.5632463279829734E-2</v>
      </c>
    </row>
    <row r="105" spans="1:6" ht="30" x14ac:dyDescent="0.25">
      <c r="A105" s="10" t="s">
        <v>204</v>
      </c>
      <c r="B105" s="11" t="s">
        <v>205</v>
      </c>
      <c r="C105" s="12">
        <v>498544023</v>
      </c>
      <c r="D105" s="13">
        <v>507031597</v>
      </c>
      <c r="E105" s="4">
        <f t="shared" si="2"/>
        <v>8487574</v>
      </c>
      <c r="F105" s="19">
        <f t="shared" si="3"/>
        <v>1.7024723210852737E-2</v>
      </c>
    </row>
    <row r="106" spans="1:6" ht="30" x14ac:dyDescent="0.25">
      <c r="A106" s="10" t="s">
        <v>206</v>
      </c>
      <c r="B106" s="11" t="s">
        <v>207</v>
      </c>
      <c r="C106" s="12">
        <v>33377428</v>
      </c>
      <c r="D106" s="13">
        <v>10862729</v>
      </c>
      <c r="E106" s="4">
        <f t="shared" si="2"/>
        <v>-22514699</v>
      </c>
      <c r="F106" s="19">
        <f t="shared" si="3"/>
        <v>-0.67454865006374964</v>
      </c>
    </row>
    <row r="107" spans="1:6" x14ac:dyDescent="0.25">
      <c r="A107" s="10" t="s">
        <v>208</v>
      </c>
      <c r="B107" s="11" t="s">
        <v>209</v>
      </c>
      <c r="C107" s="12">
        <v>153925846</v>
      </c>
      <c r="D107" s="13">
        <v>160073146</v>
      </c>
      <c r="E107" s="4">
        <f t="shared" si="2"/>
        <v>6147300</v>
      </c>
      <c r="F107" s="19">
        <f t="shared" si="3"/>
        <v>3.9936762796808016E-2</v>
      </c>
    </row>
    <row r="108" spans="1:6" ht="30" x14ac:dyDescent="0.25">
      <c r="A108" s="10" t="s">
        <v>210</v>
      </c>
      <c r="B108" s="11" t="s">
        <v>211</v>
      </c>
      <c r="C108" s="12">
        <v>12669186266</v>
      </c>
      <c r="D108" s="13">
        <v>14286815461</v>
      </c>
      <c r="E108" s="4">
        <f t="shared" si="2"/>
        <v>1617629195</v>
      </c>
      <c r="F108" s="19">
        <f t="shared" si="3"/>
        <v>0.127682170033382</v>
      </c>
    </row>
    <row r="109" spans="1:6" x14ac:dyDescent="0.25">
      <c r="A109" s="10" t="s">
        <v>212</v>
      </c>
      <c r="B109" s="11" t="s">
        <v>213</v>
      </c>
      <c r="C109" s="12">
        <v>5836477677</v>
      </c>
      <c r="D109" s="13">
        <v>7368301210</v>
      </c>
      <c r="E109" s="4">
        <f t="shared" si="2"/>
        <v>1531823533</v>
      </c>
      <c r="F109" s="19">
        <f t="shared" si="3"/>
        <v>0.26245684773823558</v>
      </c>
    </row>
    <row r="110" spans="1:6" x14ac:dyDescent="0.25">
      <c r="A110" s="10" t="s">
        <v>214</v>
      </c>
      <c r="B110" s="11" t="s">
        <v>215</v>
      </c>
      <c r="C110" s="12">
        <v>0</v>
      </c>
      <c r="D110" s="13">
        <v>0</v>
      </c>
      <c r="E110" s="4">
        <f t="shared" si="2"/>
        <v>0</v>
      </c>
      <c r="F110" s="19" t="e">
        <f t="shared" si="3"/>
        <v>#DIV/0!</v>
      </c>
    </row>
    <row r="111" spans="1:6" x14ac:dyDescent="0.25">
      <c r="A111" s="10" t="s">
        <v>216</v>
      </c>
      <c r="B111" s="11" t="s">
        <v>217</v>
      </c>
      <c r="C111" s="12">
        <v>6694046976</v>
      </c>
      <c r="D111" s="13">
        <v>6774093084</v>
      </c>
      <c r="E111" s="4">
        <f t="shared" si="2"/>
        <v>80046108</v>
      </c>
      <c r="F111" s="19">
        <f t="shared" si="3"/>
        <v>1.195780494026817E-2</v>
      </c>
    </row>
    <row r="112" spans="1:6" x14ac:dyDescent="0.25">
      <c r="A112" s="10" t="s">
        <v>218</v>
      </c>
      <c r="B112" s="11" t="s">
        <v>219</v>
      </c>
      <c r="C112" s="12">
        <v>101606397</v>
      </c>
      <c r="D112" s="13">
        <v>109776059</v>
      </c>
      <c r="E112" s="4">
        <f t="shared" si="2"/>
        <v>8169662</v>
      </c>
      <c r="F112" s="19">
        <f t="shared" si="3"/>
        <v>8.0404996547609103E-2</v>
      </c>
    </row>
    <row r="113" spans="1:6" x14ac:dyDescent="0.25">
      <c r="A113" s="10" t="s">
        <v>220</v>
      </c>
      <c r="B113" s="11" t="s">
        <v>221</v>
      </c>
      <c r="C113" s="12">
        <v>0</v>
      </c>
      <c r="D113" s="13">
        <v>0</v>
      </c>
      <c r="E113" s="4">
        <f t="shared" si="2"/>
        <v>0</v>
      </c>
      <c r="F113" s="19" t="e">
        <f t="shared" si="3"/>
        <v>#DIV/0!</v>
      </c>
    </row>
    <row r="114" spans="1:6" x14ac:dyDescent="0.25">
      <c r="A114" s="10" t="s">
        <v>222</v>
      </c>
      <c r="B114" s="11" t="s">
        <v>223</v>
      </c>
      <c r="C114" s="12">
        <v>37055216</v>
      </c>
      <c r="D114" s="13">
        <v>34645108</v>
      </c>
      <c r="E114" s="4">
        <f t="shared" si="2"/>
        <v>-2410108</v>
      </c>
      <c r="F114" s="19">
        <f t="shared" si="3"/>
        <v>-6.5040991799912865E-2</v>
      </c>
    </row>
    <row r="115" spans="1:6" ht="45" x14ac:dyDescent="0.25">
      <c r="A115" s="10" t="s">
        <v>224</v>
      </c>
      <c r="B115" s="11" t="s">
        <v>225</v>
      </c>
      <c r="C115" s="12">
        <v>0</v>
      </c>
      <c r="D115" s="13">
        <v>0</v>
      </c>
      <c r="E115" s="4">
        <f t="shared" si="2"/>
        <v>0</v>
      </c>
      <c r="F115" s="19" t="e">
        <f t="shared" si="3"/>
        <v>#DIV/0!</v>
      </c>
    </row>
    <row r="116" spans="1:6" x14ac:dyDescent="0.25">
      <c r="A116" s="10" t="s">
        <v>226</v>
      </c>
      <c r="B116" s="11" t="s">
        <v>227</v>
      </c>
      <c r="C116" s="12">
        <v>116556980</v>
      </c>
      <c r="D116" s="13">
        <v>130092360</v>
      </c>
      <c r="E116" s="4">
        <f t="shared" si="2"/>
        <v>13535380</v>
      </c>
      <c r="F116" s="19">
        <f t="shared" si="3"/>
        <v>0.11612672188315105</v>
      </c>
    </row>
    <row r="117" spans="1:6" x14ac:dyDescent="0.25">
      <c r="A117" s="10" t="s">
        <v>228</v>
      </c>
      <c r="B117" s="11" t="s">
        <v>229</v>
      </c>
      <c r="C117" s="12">
        <v>96077590</v>
      </c>
      <c r="D117" s="13">
        <v>112659601</v>
      </c>
      <c r="E117" s="4">
        <f t="shared" si="2"/>
        <v>16582011</v>
      </c>
      <c r="F117" s="19">
        <f t="shared" si="3"/>
        <v>0.17258978914854131</v>
      </c>
    </row>
    <row r="118" spans="1:6" x14ac:dyDescent="0.25">
      <c r="A118" s="10" t="s">
        <v>230</v>
      </c>
      <c r="B118" s="11" t="s">
        <v>231</v>
      </c>
      <c r="C118" s="12">
        <v>20479390</v>
      </c>
      <c r="D118" s="13">
        <v>17432759</v>
      </c>
      <c r="E118" s="4">
        <f t="shared" si="2"/>
        <v>-3046631</v>
      </c>
      <c r="F118" s="19">
        <f t="shared" si="3"/>
        <v>-0.14876571030680114</v>
      </c>
    </row>
    <row r="119" spans="1:6" ht="30" x14ac:dyDescent="0.25">
      <c r="A119" s="10" t="s">
        <v>232</v>
      </c>
      <c r="B119" s="11" t="s">
        <v>233</v>
      </c>
      <c r="C119" s="12">
        <v>50575583</v>
      </c>
      <c r="D119" s="13">
        <v>40726696</v>
      </c>
      <c r="E119" s="4">
        <f t="shared" si="2"/>
        <v>-9848887</v>
      </c>
      <c r="F119" s="19">
        <f t="shared" si="3"/>
        <v>-0.19473600531703214</v>
      </c>
    </row>
    <row r="120" spans="1:6" x14ac:dyDescent="0.25">
      <c r="A120" s="10" t="s">
        <v>234</v>
      </c>
      <c r="B120" s="11" t="s">
        <v>235</v>
      </c>
      <c r="C120" s="12">
        <v>20016242</v>
      </c>
      <c r="D120" s="13">
        <v>21299266</v>
      </c>
      <c r="E120" s="4">
        <f t="shared" si="2"/>
        <v>1283024</v>
      </c>
      <c r="F120" s="19">
        <f t="shared" si="3"/>
        <v>6.4099145084277054E-2</v>
      </c>
    </row>
    <row r="121" spans="1:6" x14ac:dyDescent="0.25">
      <c r="A121" s="10" t="s">
        <v>236</v>
      </c>
      <c r="B121" s="11" t="s">
        <v>237</v>
      </c>
      <c r="C121" s="12">
        <v>30559341</v>
      </c>
      <c r="D121" s="13">
        <v>19427430</v>
      </c>
      <c r="E121" s="4">
        <f t="shared" si="2"/>
        <v>-11131911</v>
      </c>
      <c r="F121" s="19">
        <f t="shared" si="3"/>
        <v>-0.36427195861324363</v>
      </c>
    </row>
    <row r="122" spans="1:6" ht="60" x14ac:dyDescent="0.25">
      <c r="A122" s="10" t="s">
        <v>238</v>
      </c>
      <c r="B122" s="11" t="s">
        <v>239</v>
      </c>
      <c r="C122" s="12">
        <v>0</v>
      </c>
      <c r="D122" s="13">
        <v>0</v>
      </c>
      <c r="E122" s="4">
        <f t="shared" si="2"/>
        <v>0</v>
      </c>
      <c r="F122" s="19" t="e">
        <f t="shared" si="3"/>
        <v>#DIV/0!</v>
      </c>
    </row>
    <row r="123" spans="1:6" x14ac:dyDescent="0.25">
      <c r="A123" s="10" t="s">
        <v>240</v>
      </c>
      <c r="B123" s="11" t="s">
        <v>241</v>
      </c>
      <c r="C123" s="12">
        <v>1191781025</v>
      </c>
      <c r="D123" s="13">
        <v>1946590295</v>
      </c>
      <c r="E123" s="4">
        <f t="shared" si="2"/>
        <v>754809270</v>
      </c>
      <c r="F123" s="19">
        <f t="shared" si="3"/>
        <v>0.63334560138679841</v>
      </c>
    </row>
    <row r="124" spans="1:6" ht="30" x14ac:dyDescent="0.25">
      <c r="A124" s="10" t="s">
        <v>242</v>
      </c>
      <c r="B124" s="11" t="s">
        <v>243</v>
      </c>
      <c r="C124" s="12">
        <v>2459972</v>
      </c>
      <c r="D124" s="13">
        <v>2606239</v>
      </c>
      <c r="E124" s="4">
        <f t="shared" si="2"/>
        <v>146267</v>
      </c>
      <c r="F124" s="19">
        <f t="shared" si="3"/>
        <v>5.9458806848208028E-2</v>
      </c>
    </row>
    <row r="125" spans="1:6" x14ac:dyDescent="0.25">
      <c r="A125" s="10" t="s">
        <v>244</v>
      </c>
      <c r="B125" s="11" t="s">
        <v>245</v>
      </c>
      <c r="C125" s="12">
        <v>1962443</v>
      </c>
      <c r="D125" s="13">
        <v>1876849</v>
      </c>
      <c r="E125" s="4">
        <f t="shared" si="2"/>
        <v>-85594</v>
      </c>
      <c r="F125" s="19">
        <f t="shared" si="3"/>
        <v>-4.3616043880000593E-2</v>
      </c>
    </row>
    <row r="126" spans="1:6" ht="30" x14ac:dyDescent="0.25">
      <c r="A126" s="10" t="s">
        <v>246</v>
      </c>
      <c r="B126" s="11" t="s">
        <v>247</v>
      </c>
      <c r="C126" s="12">
        <v>0</v>
      </c>
      <c r="D126" s="13">
        <v>0</v>
      </c>
      <c r="E126" s="4">
        <f t="shared" si="2"/>
        <v>0</v>
      </c>
      <c r="F126" s="19" t="e">
        <f t="shared" si="3"/>
        <v>#DIV/0!</v>
      </c>
    </row>
    <row r="127" spans="1:6" ht="30" x14ac:dyDescent="0.25">
      <c r="A127" s="10" t="s">
        <v>248</v>
      </c>
      <c r="B127" s="11" t="s">
        <v>249</v>
      </c>
      <c r="C127" s="12">
        <v>497529</v>
      </c>
      <c r="D127" s="13">
        <v>729390</v>
      </c>
      <c r="E127" s="4">
        <f t="shared" si="2"/>
        <v>231861</v>
      </c>
      <c r="F127" s="19">
        <f t="shared" si="3"/>
        <v>0.46602509602455333</v>
      </c>
    </row>
    <row r="128" spans="1:6" ht="30" x14ac:dyDescent="0.25">
      <c r="A128" s="10" t="s">
        <v>250</v>
      </c>
      <c r="B128" s="11" t="s">
        <v>251</v>
      </c>
      <c r="C128" s="12">
        <v>508353844</v>
      </c>
      <c r="D128" s="13">
        <v>894482380</v>
      </c>
      <c r="E128" s="4">
        <f t="shared" si="2"/>
        <v>386128536</v>
      </c>
      <c r="F128" s="19">
        <f t="shared" si="3"/>
        <v>0.75956647236447372</v>
      </c>
    </row>
    <row r="129" spans="1:6" ht="30" x14ac:dyDescent="0.25">
      <c r="A129" s="10" t="s">
        <v>252</v>
      </c>
      <c r="B129" s="11" t="s">
        <v>253</v>
      </c>
      <c r="C129" s="12">
        <v>501638328</v>
      </c>
      <c r="D129" s="13">
        <v>888165942</v>
      </c>
      <c r="E129" s="4">
        <f t="shared" si="2"/>
        <v>386527614</v>
      </c>
      <c r="F129" s="19">
        <f t="shared" si="3"/>
        <v>0.7705304647295611</v>
      </c>
    </row>
    <row r="130" spans="1:6" ht="30" x14ac:dyDescent="0.25">
      <c r="A130" s="10" t="s">
        <v>254</v>
      </c>
      <c r="B130" s="11" t="s">
        <v>255</v>
      </c>
      <c r="C130" s="12">
        <v>0</v>
      </c>
      <c r="D130" s="13">
        <v>0</v>
      </c>
      <c r="E130" s="4">
        <f t="shared" si="2"/>
        <v>0</v>
      </c>
      <c r="F130" s="19" t="e">
        <f t="shared" si="3"/>
        <v>#DIV/0!</v>
      </c>
    </row>
    <row r="131" spans="1:6" ht="30" x14ac:dyDescent="0.25">
      <c r="A131" s="10" t="s">
        <v>256</v>
      </c>
      <c r="B131" s="11" t="s">
        <v>257</v>
      </c>
      <c r="C131" s="12">
        <v>6715516</v>
      </c>
      <c r="D131" s="13">
        <v>6316438</v>
      </c>
      <c r="E131" s="4">
        <f t="shared" si="2"/>
        <v>-399078</v>
      </c>
      <c r="F131" s="19">
        <f t="shared" si="3"/>
        <v>-5.9426260022312508E-2</v>
      </c>
    </row>
    <row r="132" spans="1:6" x14ac:dyDescent="0.25">
      <c r="A132" s="10" t="s">
        <v>258</v>
      </c>
      <c r="B132" s="11" t="s">
        <v>259</v>
      </c>
      <c r="C132" s="12">
        <v>680967209</v>
      </c>
      <c r="D132" s="13">
        <v>1049501676</v>
      </c>
      <c r="E132" s="4">
        <f t="shared" ref="E132:E139" si="4">D132-C132</f>
        <v>368534467</v>
      </c>
      <c r="F132" s="19">
        <f t="shared" ref="F132:F139" si="5">E132/C132</f>
        <v>0.54119267731142695</v>
      </c>
    </row>
    <row r="133" spans="1:6" ht="30" x14ac:dyDescent="0.25">
      <c r="A133" s="10" t="s">
        <v>260</v>
      </c>
      <c r="B133" s="11" t="s">
        <v>261</v>
      </c>
      <c r="C133" s="12">
        <v>294540579</v>
      </c>
      <c r="D133" s="13">
        <v>291476017</v>
      </c>
      <c r="E133" s="4">
        <f t="shared" si="4"/>
        <v>-3064562</v>
      </c>
      <c r="F133" s="19">
        <f t="shared" si="5"/>
        <v>-1.040454938468767E-2</v>
      </c>
    </row>
    <row r="134" spans="1:6" ht="30" x14ac:dyDescent="0.25">
      <c r="A134" s="10" t="s">
        <v>262</v>
      </c>
      <c r="B134" s="11" t="s">
        <v>263</v>
      </c>
      <c r="C134" s="12">
        <v>90369792</v>
      </c>
      <c r="D134" s="13">
        <v>226438933</v>
      </c>
      <c r="E134" s="4">
        <f t="shared" si="4"/>
        <v>136069141</v>
      </c>
      <c r="F134" s="19">
        <f t="shared" si="5"/>
        <v>1.5056927540565768</v>
      </c>
    </row>
    <row r="135" spans="1:6" x14ac:dyDescent="0.25">
      <c r="A135" s="10" t="s">
        <v>264</v>
      </c>
      <c r="B135" s="11" t="s">
        <v>265</v>
      </c>
      <c r="C135" s="12">
        <v>296056838</v>
      </c>
      <c r="D135" s="13">
        <v>531586726</v>
      </c>
      <c r="E135" s="4">
        <f t="shared" si="4"/>
        <v>235529888</v>
      </c>
      <c r="F135" s="19">
        <f t="shared" si="5"/>
        <v>0.79555631814185623</v>
      </c>
    </row>
    <row r="136" spans="1:6" x14ac:dyDescent="0.25">
      <c r="A136" s="10" t="s">
        <v>266</v>
      </c>
      <c r="B136" s="11" t="s">
        <v>267</v>
      </c>
      <c r="C136" s="12">
        <v>993260322</v>
      </c>
      <c r="D136" s="13">
        <v>1666119207</v>
      </c>
      <c r="E136" s="4">
        <f t="shared" si="4"/>
        <v>672858885</v>
      </c>
      <c r="F136" s="19">
        <f t="shared" si="5"/>
        <v>0.67742450805358956</v>
      </c>
    </row>
    <row r="137" spans="1:6" ht="45" x14ac:dyDescent="0.25">
      <c r="A137" s="10" t="s">
        <v>268</v>
      </c>
      <c r="B137" s="11" t="s">
        <v>269</v>
      </c>
      <c r="C137" s="12">
        <v>0</v>
      </c>
      <c r="D137" s="13">
        <v>0</v>
      </c>
      <c r="E137" s="4">
        <f t="shared" si="4"/>
        <v>0</v>
      </c>
      <c r="F137" s="19" t="e">
        <f t="shared" si="5"/>
        <v>#DIV/0!</v>
      </c>
    </row>
    <row r="138" spans="1:6" x14ac:dyDescent="0.25">
      <c r="A138" s="10" t="s">
        <v>270</v>
      </c>
      <c r="B138" s="11" t="s">
        <v>271</v>
      </c>
      <c r="C138" s="12">
        <v>22456787062</v>
      </c>
      <c r="D138" s="13">
        <v>25836241830</v>
      </c>
      <c r="E138" s="4">
        <f t="shared" si="4"/>
        <v>3379454768</v>
      </c>
      <c r="F138" s="19">
        <f t="shared" si="5"/>
        <v>0.15048701128392969</v>
      </c>
    </row>
    <row r="139" spans="1:6" x14ac:dyDescent="0.25">
      <c r="A139" s="14" t="s">
        <v>272</v>
      </c>
      <c r="B139" s="15" t="s">
        <v>273</v>
      </c>
      <c r="C139" s="16">
        <v>2035633248</v>
      </c>
      <c r="D139" s="17">
        <v>2057772381</v>
      </c>
      <c r="E139" s="4">
        <f t="shared" si="4"/>
        <v>22139133</v>
      </c>
      <c r="F139" s="19">
        <f t="shared" si="5"/>
        <v>1.0875796522655343E-2</v>
      </c>
    </row>
  </sheetData>
  <mergeCells count="1">
    <mergeCell ref="E1:F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5CF2C-49D7-41F1-801B-262D60C5606D}">
  <sheetPr>
    <outlinePr summaryBelow="0"/>
  </sheetPr>
  <dimension ref="A1:F95"/>
  <sheetViews>
    <sheetView zoomScale="90" zoomScaleNormal="90" workbookViewId="0">
      <pane ySplit="2" topLeftCell="A3" activePane="bottomLeft" state="frozen"/>
      <selection pane="bottomLeft"/>
    </sheetView>
  </sheetViews>
  <sheetFormatPr defaultRowHeight="15" x14ac:dyDescent="0.25"/>
  <cols>
    <col min="1" max="1" width="49.85546875" style="2" customWidth="1"/>
    <col min="2" max="2" width="6.28515625" style="2" customWidth="1"/>
    <col min="3" max="4" width="16.42578125" style="3" bestFit="1" customWidth="1"/>
    <col min="5" max="5" width="15.140625" style="1" customWidth="1"/>
    <col min="6" max="6" width="12.85546875" style="3" customWidth="1"/>
    <col min="7" max="16384" width="9.140625" style="2"/>
  </cols>
  <sheetData>
    <row r="1" spans="1:6" x14ac:dyDescent="0.25">
      <c r="A1" s="20" t="s">
        <v>467</v>
      </c>
      <c r="E1" s="29" t="s">
        <v>278</v>
      </c>
      <c r="F1" s="29"/>
    </row>
    <row r="2" spans="1:6" x14ac:dyDescent="0.25">
      <c r="A2" s="6" t="s">
        <v>276</v>
      </c>
      <c r="B2" s="7" t="s">
        <v>277</v>
      </c>
      <c r="C2" s="21" t="s">
        <v>465</v>
      </c>
      <c r="D2" s="22" t="s">
        <v>466</v>
      </c>
      <c r="E2" s="18" t="s">
        <v>279</v>
      </c>
      <c r="F2" s="18" t="s">
        <v>280</v>
      </c>
    </row>
    <row r="3" spans="1:6" ht="30" x14ac:dyDescent="0.25">
      <c r="A3" s="10" t="s">
        <v>464</v>
      </c>
      <c r="B3" s="11" t="s">
        <v>463</v>
      </c>
      <c r="C3" s="23">
        <v>5544810025</v>
      </c>
      <c r="D3" s="13">
        <v>5941830240</v>
      </c>
      <c r="E3" s="4">
        <f>D3-C3</f>
        <v>397020215</v>
      </c>
      <c r="F3" s="19">
        <f>E3/C3</f>
        <v>7.1602131219996132E-2</v>
      </c>
    </row>
    <row r="4" spans="1:6" ht="30" x14ac:dyDescent="0.25">
      <c r="A4" s="10" t="s">
        <v>462</v>
      </c>
      <c r="B4" s="11" t="s">
        <v>461</v>
      </c>
      <c r="C4" s="23">
        <v>4759910841</v>
      </c>
      <c r="D4" s="13">
        <v>5104288310</v>
      </c>
      <c r="E4" s="4">
        <f t="shared" ref="E4:E67" si="0">D4-C4</f>
        <v>344377469</v>
      </c>
      <c r="F4" s="19">
        <f t="shared" ref="F4:F67" si="1">E4/C4</f>
        <v>7.2349562944261037E-2</v>
      </c>
    </row>
    <row r="5" spans="1:6" x14ac:dyDescent="0.25">
      <c r="A5" s="10" t="s">
        <v>460</v>
      </c>
      <c r="B5" s="11" t="s">
        <v>459</v>
      </c>
      <c r="C5" s="23">
        <v>6717475891</v>
      </c>
      <c r="D5" s="13">
        <v>7974757000</v>
      </c>
      <c r="E5" s="4">
        <f t="shared" si="0"/>
        <v>1257281109</v>
      </c>
      <c r="F5" s="19">
        <f t="shared" si="1"/>
        <v>0.18716570470829547</v>
      </c>
    </row>
    <row r="6" spans="1:6" ht="30" x14ac:dyDescent="0.25">
      <c r="A6" s="10" t="s">
        <v>458</v>
      </c>
      <c r="B6" s="11" t="s">
        <v>457</v>
      </c>
      <c r="C6" s="23">
        <v>9956358</v>
      </c>
      <c r="D6" s="13">
        <v>24585221</v>
      </c>
      <c r="E6" s="4">
        <f t="shared" si="0"/>
        <v>14628863</v>
      </c>
      <c r="F6" s="19">
        <f t="shared" si="1"/>
        <v>1.4692986130068846</v>
      </c>
    </row>
    <row r="7" spans="1:6" ht="30" x14ac:dyDescent="0.25">
      <c r="A7" s="10" t="s">
        <v>456</v>
      </c>
      <c r="B7" s="11" t="s">
        <v>455</v>
      </c>
      <c r="C7" s="23">
        <v>0</v>
      </c>
      <c r="D7" s="13">
        <v>0</v>
      </c>
      <c r="E7" s="4">
        <f t="shared" si="0"/>
        <v>0</v>
      </c>
      <c r="F7" s="19" t="e">
        <f t="shared" si="1"/>
        <v>#DIV/0!</v>
      </c>
    </row>
    <row r="8" spans="1:6" ht="30" x14ac:dyDescent="0.25">
      <c r="A8" s="10" t="s">
        <v>454</v>
      </c>
      <c r="B8" s="11" t="s">
        <v>453</v>
      </c>
      <c r="C8" s="23">
        <v>20767653</v>
      </c>
      <c r="D8" s="13">
        <v>26561934</v>
      </c>
      <c r="E8" s="4">
        <f t="shared" si="0"/>
        <v>5794281</v>
      </c>
      <c r="F8" s="19">
        <f t="shared" si="1"/>
        <v>0.27900509508705679</v>
      </c>
    </row>
    <row r="9" spans="1:6" ht="30" x14ac:dyDescent="0.25">
      <c r="A9" s="10" t="s">
        <v>452</v>
      </c>
      <c r="B9" s="11" t="s">
        <v>451</v>
      </c>
      <c r="C9" s="23">
        <v>1545081862</v>
      </c>
      <c r="D9" s="13">
        <v>2341447407</v>
      </c>
      <c r="E9" s="4">
        <f t="shared" si="0"/>
        <v>796365545</v>
      </c>
      <c r="F9" s="19">
        <f t="shared" si="1"/>
        <v>0.51541964512427885</v>
      </c>
    </row>
    <row r="10" spans="1:6" ht="30" x14ac:dyDescent="0.25">
      <c r="A10" s="10" t="s">
        <v>450</v>
      </c>
      <c r="B10" s="11" t="s">
        <v>449</v>
      </c>
      <c r="C10" s="23">
        <v>785276292</v>
      </c>
      <c r="D10" s="13">
        <v>1531823533</v>
      </c>
      <c r="E10" s="4">
        <f t="shared" si="0"/>
        <v>746547241</v>
      </c>
      <c r="F10" s="19">
        <f t="shared" si="1"/>
        <v>0.95068098783249655</v>
      </c>
    </row>
    <row r="11" spans="1:6" ht="30" x14ac:dyDescent="0.25">
      <c r="A11" s="10" t="s">
        <v>448</v>
      </c>
      <c r="B11" s="11" t="s">
        <v>447</v>
      </c>
      <c r="C11" s="23">
        <v>2730641</v>
      </c>
      <c r="D11" s="13">
        <v>-12724934</v>
      </c>
      <c r="E11" s="4">
        <f t="shared" si="0"/>
        <v>-15455575</v>
      </c>
      <c r="F11" s="19">
        <f t="shared" si="1"/>
        <v>-5.6600538115409531</v>
      </c>
    </row>
    <row r="12" spans="1:6" ht="30" x14ac:dyDescent="0.25">
      <c r="A12" s="10" t="s">
        <v>446</v>
      </c>
      <c r="B12" s="11" t="s">
        <v>445</v>
      </c>
      <c r="C12" s="23">
        <v>380873758</v>
      </c>
      <c r="D12" s="13">
        <v>1017503897</v>
      </c>
      <c r="E12" s="4">
        <f t="shared" si="0"/>
        <v>636630139</v>
      </c>
      <c r="F12" s="19">
        <f t="shared" si="1"/>
        <v>1.6714990876320757</v>
      </c>
    </row>
    <row r="13" spans="1:6" ht="30" x14ac:dyDescent="0.25">
      <c r="A13" s="10" t="s">
        <v>444</v>
      </c>
      <c r="B13" s="11" t="s">
        <v>443</v>
      </c>
      <c r="C13" s="23">
        <v>293507759</v>
      </c>
      <c r="D13" s="13">
        <v>304037658</v>
      </c>
      <c r="E13" s="4">
        <f t="shared" si="0"/>
        <v>10529899</v>
      </c>
      <c r="F13" s="19">
        <f t="shared" si="1"/>
        <v>3.5876049873012045E-2</v>
      </c>
    </row>
    <row r="14" spans="1:6" ht="30" x14ac:dyDescent="0.25">
      <c r="A14" s="10" t="s">
        <v>442</v>
      </c>
      <c r="B14" s="11" t="s">
        <v>441</v>
      </c>
      <c r="C14" s="23">
        <v>181680</v>
      </c>
      <c r="D14" s="13">
        <v>4073600</v>
      </c>
      <c r="E14" s="4">
        <f t="shared" si="0"/>
        <v>3891920</v>
      </c>
      <c r="F14" s="19">
        <f t="shared" si="1"/>
        <v>21.42184059885513</v>
      </c>
    </row>
    <row r="15" spans="1:6" ht="30" x14ac:dyDescent="0.25">
      <c r="A15" s="10" t="s">
        <v>440</v>
      </c>
      <c r="B15" s="11" t="s">
        <v>439</v>
      </c>
      <c r="C15" s="23">
        <v>22096169</v>
      </c>
      <c r="D15" s="13">
        <v>23614897</v>
      </c>
      <c r="E15" s="4">
        <f t="shared" si="0"/>
        <v>1518728</v>
      </c>
      <c r="F15" s="19">
        <f t="shared" si="1"/>
        <v>6.873263867596234E-2</v>
      </c>
    </row>
    <row r="16" spans="1:6" x14ac:dyDescent="0.25">
      <c r="A16" s="10" t="s">
        <v>438</v>
      </c>
      <c r="B16" s="11" t="s">
        <v>437</v>
      </c>
      <c r="C16" s="23">
        <v>19844592</v>
      </c>
      <c r="D16" s="13">
        <v>22783065</v>
      </c>
      <c r="E16" s="4">
        <f t="shared" si="0"/>
        <v>2938473</v>
      </c>
      <c r="F16" s="19">
        <f t="shared" si="1"/>
        <v>0.1480742461220669</v>
      </c>
    </row>
    <row r="17" spans="1:6" ht="30" x14ac:dyDescent="0.25">
      <c r="A17" s="10" t="s">
        <v>436</v>
      </c>
      <c r="B17" s="11" t="s">
        <v>435</v>
      </c>
      <c r="C17" s="23">
        <v>0</v>
      </c>
      <c r="D17" s="13">
        <v>0</v>
      </c>
      <c r="E17" s="4">
        <f t="shared" si="0"/>
        <v>0</v>
      </c>
      <c r="F17" s="19" t="e">
        <f t="shared" si="1"/>
        <v>#DIV/0!</v>
      </c>
    </row>
    <row r="18" spans="1:6" ht="30" x14ac:dyDescent="0.25">
      <c r="A18" s="10" t="s">
        <v>434</v>
      </c>
      <c r="B18" s="11" t="s">
        <v>433</v>
      </c>
      <c r="C18" s="23">
        <v>2251577</v>
      </c>
      <c r="D18" s="13">
        <v>831832</v>
      </c>
      <c r="E18" s="4">
        <f t="shared" si="0"/>
        <v>-1419745</v>
      </c>
      <c r="F18" s="19">
        <f t="shared" si="1"/>
        <v>-0.6305558282039655</v>
      </c>
    </row>
    <row r="19" spans="1:6" x14ac:dyDescent="0.25">
      <c r="A19" s="10" t="s">
        <v>432</v>
      </c>
      <c r="B19" s="11" t="s">
        <v>431</v>
      </c>
      <c r="C19" s="23">
        <v>186557733</v>
      </c>
      <c r="D19" s="13">
        <v>206071474</v>
      </c>
      <c r="E19" s="4">
        <f t="shared" si="0"/>
        <v>19513741</v>
      </c>
      <c r="F19" s="19">
        <f t="shared" si="1"/>
        <v>0.10459893935353513</v>
      </c>
    </row>
    <row r="20" spans="1:6" x14ac:dyDescent="0.25">
      <c r="A20" s="10" t="s">
        <v>430</v>
      </c>
      <c r="B20" s="11" t="s">
        <v>429</v>
      </c>
      <c r="C20" s="23">
        <v>6227275</v>
      </c>
      <c r="D20" s="13">
        <v>10464397</v>
      </c>
      <c r="E20" s="4">
        <f t="shared" si="0"/>
        <v>4237122</v>
      </c>
      <c r="F20" s="19">
        <f t="shared" si="1"/>
        <v>0.68041350349872132</v>
      </c>
    </row>
    <row r="21" spans="1:6" ht="30" x14ac:dyDescent="0.25">
      <c r="A21" s="10" t="s">
        <v>428</v>
      </c>
      <c r="B21" s="11" t="s">
        <v>427</v>
      </c>
      <c r="C21" s="23">
        <v>59845877</v>
      </c>
      <c r="D21" s="13">
        <v>46382687</v>
      </c>
      <c r="E21" s="4">
        <f t="shared" si="0"/>
        <v>-13463190</v>
      </c>
      <c r="F21" s="19">
        <f t="shared" si="1"/>
        <v>-0.22496436972592113</v>
      </c>
    </row>
    <row r="22" spans="1:6" ht="45" x14ac:dyDescent="0.25">
      <c r="A22" s="10" t="s">
        <v>426</v>
      </c>
      <c r="B22" s="11" t="s">
        <v>425</v>
      </c>
      <c r="C22" s="23">
        <v>13495043</v>
      </c>
      <c r="D22" s="13">
        <v>4483080</v>
      </c>
      <c r="E22" s="4">
        <f t="shared" si="0"/>
        <v>-9011963</v>
      </c>
      <c r="F22" s="19">
        <f t="shared" si="1"/>
        <v>-0.66779802035458502</v>
      </c>
    </row>
    <row r="23" spans="1:6" ht="30" x14ac:dyDescent="0.25">
      <c r="A23" s="10" t="s">
        <v>424</v>
      </c>
      <c r="B23" s="11" t="s">
        <v>423</v>
      </c>
      <c r="C23" s="23">
        <v>13304860</v>
      </c>
      <c r="D23" s="13">
        <v>3158259</v>
      </c>
      <c r="E23" s="4">
        <f t="shared" si="0"/>
        <v>-10146601</v>
      </c>
      <c r="F23" s="19">
        <f t="shared" si="1"/>
        <v>-0.76262365782127739</v>
      </c>
    </row>
    <row r="24" spans="1:6" ht="30" x14ac:dyDescent="0.25">
      <c r="A24" s="10" t="s">
        <v>422</v>
      </c>
      <c r="B24" s="11" t="s">
        <v>421</v>
      </c>
      <c r="C24" s="23">
        <v>190183</v>
      </c>
      <c r="D24" s="13">
        <v>1229436</v>
      </c>
      <c r="E24" s="4">
        <f t="shared" si="0"/>
        <v>1039253</v>
      </c>
      <c r="F24" s="19">
        <f t="shared" si="1"/>
        <v>5.4644894654096321</v>
      </c>
    </row>
    <row r="25" spans="1:6" x14ac:dyDescent="0.25">
      <c r="A25" s="10" t="s">
        <v>420</v>
      </c>
      <c r="B25" s="11" t="s">
        <v>419</v>
      </c>
      <c r="C25" s="23">
        <v>0</v>
      </c>
      <c r="D25" s="13">
        <v>95385</v>
      </c>
      <c r="E25" s="4">
        <f t="shared" si="0"/>
        <v>95385</v>
      </c>
      <c r="F25" s="19" t="e">
        <f t="shared" si="1"/>
        <v>#DIV/0!</v>
      </c>
    </row>
    <row r="26" spans="1:6" x14ac:dyDescent="0.25">
      <c r="A26" s="10" t="s">
        <v>418</v>
      </c>
      <c r="B26" s="11" t="s">
        <v>417</v>
      </c>
      <c r="C26" s="23">
        <v>5103982</v>
      </c>
      <c r="D26" s="13">
        <v>8947523</v>
      </c>
      <c r="E26" s="4">
        <f t="shared" si="0"/>
        <v>3843541</v>
      </c>
      <c r="F26" s="19">
        <f t="shared" si="1"/>
        <v>0.75304752250301821</v>
      </c>
    </row>
    <row r="27" spans="1:6" ht="30" x14ac:dyDescent="0.25">
      <c r="A27" s="10" t="s">
        <v>416</v>
      </c>
      <c r="B27" s="11" t="s">
        <v>415</v>
      </c>
      <c r="C27" s="23">
        <v>327946774</v>
      </c>
      <c r="D27" s="13">
        <v>361274899</v>
      </c>
      <c r="E27" s="4">
        <f t="shared" si="0"/>
        <v>33328125</v>
      </c>
      <c r="F27" s="19">
        <f t="shared" si="1"/>
        <v>0.10162662859430964</v>
      </c>
    </row>
    <row r="28" spans="1:6" ht="30" x14ac:dyDescent="0.25">
      <c r="A28" s="10" t="s">
        <v>414</v>
      </c>
      <c r="B28" s="11" t="s">
        <v>413</v>
      </c>
      <c r="C28" s="23">
        <v>95674285</v>
      </c>
      <c r="D28" s="13">
        <v>108212095</v>
      </c>
      <c r="E28" s="4">
        <f t="shared" si="0"/>
        <v>12537810</v>
      </c>
      <c r="F28" s="19">
        <f t="shared" si="1"/>
        <v>0.13104681158578818</v>
      </c>
    </row>
    <row r="29" spans="1:6" x14ac:dyDescent="0.25">
      <c r="A29" s="10" t="s">
        <v>412</v>
      </c>
      <c r="B29" s="11" t="s">
        <v>411</v>
      </c>
      <c r="C29" s="23">
        <v>67770366</v>
      </c>
      <c r="D29" s="13">
        <v>64017278</v>
      </c>
      <c r="E29" s="4">
        <f t="shared" si="0"/>
        <v>-3753088</v>
      </c>
      <c r="F29" s="19">
        <f t="shared" si="1"/>
        <v>-5.537948548189927E-2</v>
      </c>
    </row>
    <row r="30" spans="1:6" ht="30" x14ac:dyDescent="0.25">
      <c r="A30" s="10" t="s">
        <v>410</v>
      </c>
      <c r="B30" s="11" t="s">
        <v>409</v>
      </c>
      <c r="C30" s="23">
        <v>5224266972.999999</v>
      </c>
      <c r="D30" s="13">
        <v>5456000975</v>
      </c>
      <c r="E30" s="4">
        <f t="shared" si="0"/>
        <v>231734002.00000095</v>
      </c>
      <c r="F30" s="19">
        <f t="shared" si="1"/>
        <v>4.4357228142751157E-2</v>
      </c>
    </row>
    <row r="31" spans="1:6" ht="30" x14ac:dyDescent="0.25">
      <c r="A31" s="10" t="s">
        <v>408</v>
      </c>
      <c r="B31" s="11" t="s">
        <v>407</v>
      </c>
      <c r="C31" s="23">
        <v>2309049103</v>
      </c>
      <c r="D31" s="13">
        <v>2338496922</v>
      </c>
      <c r="E31" s="4">
        <f t="shared" si="0"/>
        <v>29447819</v>
      </c>
      <c r="F31" s="19">
        <f t="shared" si="1"/>
        <v>1.2753223377424209E-2</v>
      </c>
    </row>
    <row r="32" spans="1:6" x14ac:dyDescent="0.25">
      <c r="A32" s="10" t="s">
        <v>406</v>
      </c>
      <c r="B32" s="11" t="s">
        <v>405</v>
      </c>
      <c r="C32" s="23">
        <v>2356848754</v>
      </c>
      <c r="D32" s="13">
        <v>2730231234</v>
      </c>
      <c r="E32" s="4">
        <f t="shared" si="0"/>
        <v>373382480</v>
      </c>
      <c r="F32" s="19">
        <f t="shared" si="1"/>
        <v>0.15842445526735738</v>
      </c>
    </row>
    <row r="33" spans="1:6" ht="30" x14ac:dyDescent="0.25">
      <c r="A33" s="10" t="s">
        <v>404</v>
      </c>
      <c r="B33" s="11" t="s">
        <v>403</v>
      </c>
      <c r="C33" s="23">
        <v>44934287</v>
      </c>
      <c r="D33" s="13">
        <v>40729073</v>
      </c>
      <c r="E33" s="4">
        <f t="shared" si="0"/>
        <v>-4205214</v>
      </c>
      <c r="F33" s="19">
        <f t="shared" si="1"/>
        <v>-9.3585862395012515E-2</v>
      </c>
    </row>
    <row r="34" spans="1:6" ht="30" x14ac:dyDescent="0.25">
      <c r="A34" s="10" t="s">
        <v>402</v>
      </c>
      <c r="B34" s="11" t="s">
        <v>401</v>
      </c>
      <c r="C34" s="23">
        <v>176742</v>
      </c>
      <c r="D34" s="13">
        <v>0</v>
      </c>
      <c r="E34" s="4">
        <f t="shared" si="0"/>
        <v>-176742</v>
      </c>
      <c r="F34" s="19">
        <f t="shared" si="1"/>
        <v>-1</v>
      </c>
    </row>
    <row r="35" spans="1:6" ht="30" x14ac:dyDescent="0.25">
      <c r="A35" s="10" t="s">
        <v>400</v>
      </c>
      <c r="B35" s="11" t="s">
        <v>399</v>
      </c>
      <c r="C35" s="23">
        <v>278390224</v>
      </c>
      <c r="D35" s="13">
        <v>446026616</v>
      </c>
      <c r="E35" s="4">
        <f t="shared" si="0"/>
        <v>167636392</v>
      </c>
      <c r="F35" s="19">
        <f t="shared" si="1"/>
        <v>0.60216335757537232</v>
      </c>
    </row>
    <row r="36" spans="1:6" x14ac:dyDescent="0.25">
      <c r="A36" s="10" t="s">
        <v>398</v>
      </c>
      <c r="B36" s="11" t="s">
        <v>397</v>
      </c>
      <c r="C36" s="23">
        <v>297034754</v>
      </c>
      <c r="D36" s="13">
        <v>80046105</v>
      </c>
      <c r="E36" s="4">
        <f t="shared" si="0"/>
        <v>-216988649</v>
      </c>
      <c r="F36" s="19">
        <f t="shared" si="1"/>
        <v>-0.73051602911085611</v>
      </c>
    </row>
    <row r="37" spans="1:6" ht="30" x14ac:dyDescent="0.25">
      <c r="A37" s="10" t="s">
        <v>396</v>
      </c>
      <c r="B37" s="11" t="s">
        <v>395</v>
      </c>
      <c r="C37" s="23">
        <v>5419016</v>
      </c>
      <c r="D37" s="13">
        <v>10853679</v>
      </c>
      <c r="E37" s="4">
        <f t="shared" si="0"/>
        <v>5434663</v>
      </c>
      <c r="F37" s="19">
        <f t="shared" si="1"/>
        <v>1.0028874245804036</v>
      </c>
    </row>
    <row r="38" spans="1:6" ht="30" x14ac:dyDescent="0.25">
      <c r="A38" s="10" t="s">
        <v>394</v>
      </c>
      <c r="B38" s="11" t="s">
        <v>393</v>
      </c>
      <c r="C38" s="23">
        <v>15914136</v>
      </c>
      <c r="D38" s="13">
        <v>-25828951</v>
      </c>
      <c r="E38" s="4">
        <f t="shared" si="0"/>
        <v>-41743087</v>
      </c>
      <c r="F38" s="19">
        <f t="shared" si="1"/>
        <v>-2.6230193709542258</v>
      </c>
    </row>
    <row r="39" spans="1:6" ht="30" x14ac:dyDescent="0.25">
      <c r="A39" s="10" t="s">
        <v>392</v>
      </c>
      <c r="B39" s="11" t="s">
        <v>391</v>
      </c>
      <c r="C39" s="23">
        <v>40770414</v>
      </c>
      <c r="D39" s="13">
        <v>4691974</v>
      </c>
      <c r="E39" s="4">
        <f t="shared" si="0"/>
        <v>-36078440</v>
      </c>
      <c r="F39" s="19">
        <f t="shared" si="1"/>
        <v>-0.88491718529029406</v>
      </c>
    </row>
    <row r="40" spans="1:6" ht="30" x14ac:dyDescent="0.25">
      <c r="A40" s="10" t="s">
        <v>390</v>
      </c>
      <c r="B40" s="11" t="s">
        <v>389</v>
      </c>
      <c r="C40" s="23">
        <v>0</v>
      </c>
      <c r="D40" s="13">
        <v>0</v>
      </c>
      <c r="E40" s="4">
        <f t="shared" si="0"/>
        <v>0</v>
      </c>
      <c r="F40" s="19" t="e">
        <f t="shared" si="1"/>
        <v>#DIV/0!</v>
      </c>
    </row>
    <row r="41" spans="1:6" x14ac:dyDescent="0.25">
      <c r="A41" s="10" t="s">
        <v>388</v>
      </c>
      <c r="B41" s="11" t="s">
        <v>387</v>
      </c>
      <c r="C41" s="23">
        <v>0</v>
      </c>
      <c r="D41" s="13">
        <v>0</v>
      </c>
      <c r="E41" s="4">
        <f t="shared" si="0"/>
        <v>0</v>
      </c>
      <c r="F41" s="19" t="e">
        <f t="shared" si="1"/>
        <v>#DIV/0!</v>
      </c>
    </row>
    <row r="42" spans="1:6" ht="30" x14ac:dyDescent="0.25">
      <c r="A42" s="10" t="s">
        <v>386</v>
      </c>
      <c r="B42" s="11" t="s">
        <v>385</v>
      </c>
      <c r="C42" s="23">
        <v>0</v>
      </c>
      <c r="D42" s="13">
        <v>0</v>
      </c>
      <c r="E42" s="4">
        <f t="shared" si="0"/>
        <v>0</v>
      </c>
      <c r="F42" s="19" t="e">
        <f t="shared" si="1"/>
        <v>#DIV/0!</v>
      </c>
    </row>
    <row r="43" spans="1:6" ht="30" x14ac:dyDescent="0.25">
      <c r="A43" s="10" t="s">
        <v>384</v>
      </c>
      <c r="B43" s="11" t="s">
        <v>383</v>
      </c>
      <c r="C43" s="23">
        <v>0</v>
      </c>
      <c r="D43" s="13">
        <v>0</v>
      </c>
      <c r="E43" s="4">
        <f t="shared" si="0"/>
        <v>0</v>
      </c>
      <c r="F43" s="19" t="e">
        <f t="shared" si="1"/>
        <v>#DIV/0!</v>
      </c>
    </row>
    <row r="44" spans="1:6" ht="30" x14ac:dyDescent="0.25">
      <c r="A44" s="10" t="s">
        <v>382</v>
      </c>
      <c r="B44" s="11" t="s">
        <v>381</v>
      </c>
      <c r="C44" s="23">
        <v>0</v>
      </c>
      <c r="D44" s="13">
        <v>0</v>
      </c>
      <c r="E44" s="4">
        <f t="shared" si="0"/>
        <v>0</v>
      </c>
      <c r="F44" s="19" t="e">
        <f t="shared" si="1"/>
        <v>#DIV/0!</v>
      </c>
    </row>
    <row r="45" spans="1:6" ht="30" x14ac:dyDescent="0.25">
      <c r="A45" s="10" t="s">
        <v>380</v>
      </c>
      <c r="B45" s="11" t="s">
        <v>379</v>
      </c>
      <c r="C45" s="23">
        <v>0</v>
      </c>
      <c r="D45" s="13">
        <v>0</v>
      </c>
      <c r="E45" s="4">
        <f t="shared" si="0"/>
        <v>0</v>
      </c>
      <c r="F45" s="19" t="e">
        <f t="shared" si="1"/>
        <v>#DIV/0!</v>
      </c>
    </row>
    <row r="46" spans="1:6" ht="30" x14ac:dyDescent="0.25">
      <c r="A46" s="10" t="s">
        <v>378</v>
      </c>
      <c r="B46" s="11" t="s">
        <v>377</v>
      </c>
      <c r="C46" s="23">
        <v>40770414</v>
      </c>
      <c r="D46" s="13">
        <v>4691974</v>
      </c>
      <c r="E46" s="4">
        <f t="shared" si="0"/>
        <v>-36078440</v>
      </c>
      <c r="F46" s="19">
        <f t="shared" si="1"/>
        <v>-0.88491718529029406</v>
      </c>
    </row>
    <row r="47" spans="1:6" ht="30" x14ac:dyDescent="0.25">
      <c r="A47" s="10" t="s">
        <v>376</v>
      </c>
      <c r="B47" s="11" t="s">
        <v>375</v>
      </c>
      <c r="C47" s="23">
        <v>41500776</v>
      </c>
      <c r="D47" s="13">
        <v>5759555</v>
      </c>
      <c r="E47" s="4">
        <f t="shared" si="0"/>
        <v>-35741221</v>
      </c>
      <c r="F47" s="19">
        <f t="shared" si="1"/>
        <v>-0.86121813722230156</v>
      </c>
    </row>
    <row r="48" spans="1:6" ht="30" x14ac:dyDescent="0.25">
      <c r="A48" s="10" t="s">
        <v>374</v>
      </c>
      <c r="B48" s="11" t="s">
        <v>373</v>
      </c>
      <c r="C48" s="23">
        <v>730362</v>
      </c>
      <c r="D48" s="13">
        <v>1067581</v>
      </c>
      <c r="E48" s="4">
        <f t="shared" si="0"/>
        <v>337219</v>
      </c>
      <c r="F48" s="19">
        <f t="shared" si="1"/>
        <v>0.46171487563701286</v>
      </c>
    </row>
    <row r="49" spans="1:6" ht="75" x14ac:dyDescent="0.25">
      <c r="A49" s="10" t="s">
        <v>372</v>
      </c>
      <c r="B49" s="11" t="s">
        <v>371</v>
      </c>
      <c r="C49" s="23">
        <v>0</v>
      </c>
      <c r="D49" s="13">
        <v>0</v>
      </c>
      <c r="E49" s="4">
        <f t="shared" si="0"/>
        <v>0</v>
      </c>
      <c r="F49" s="19" t="e">
        <f t="shared" si="1"/>
        <v>#DIV/0!</v>
      </c>
    </row>
    <row r="50" spans="1:6" ht="45" x14ac:dyDescent="0.25">
      <c r="A50" s="10" t="s">
        <v>370</v>
      </c>
      <c r="B50" s="11" t="s">
        <v>369</v>
      </c>
      <c r="C50" s="23">
        <v>0</v>
      </c>
      <c r="D50" s="13">
        <v>0</v>
      </c>
      <c r="E50" s="4">
        <f t="shared" si="0"/>
        <v>0</v>
      </c>
      <c r="F50" s="19" t="e">
        <f t="shared" si="1"/>
        <v>#DIV/0!</v>
      </c>
    </row>
    <row r="51" spans="1:6" ht="60" x14ac:dyDescent="0.25">
      <c r="A51" s="10" t="s">
        <v>368</v>
      </c>
      <c r="B51" s="11" t="s">
        <v>367</v>
      </c>
      <c r="C51" s="23">
        <v>0</v>
      </c>
      <c r="D51" s="13">
        <v>0</v>
      </c>
      <c r="E51" s="4">
        <f t="shared" si="0"/>
        <v>0</v>
      </c>
      <c r="F51" s="19" t="e">
        <f t="shared" si="1"/>
        <v>#DIV/0!</v>
      </c>
    </row>
    <row r="52" spans="1:6" ht="30" x14ac:dyDescent="0.25">
      <c r="A52" s="10" t="s">
        <v>366</v>
      </c>
      <c r="B52" s="11" t="s">
        <v>365</v>
      </c>
      <c r="C52" s="23">
        <v>111433256</v>
      </c>
      <c r="D52" s="13">
        <v>153814962</v>
      </c>
      <c r="E52" s="4">
        <f t="shared" si="0"/>
        <v>42381706</v>
      </c>
      <c r="F52" s="19">
        <f t="shared" si="1"/>
        <v>0.38033265401488403</v>
      </c>
    </row>
    <row r="53" spans="1:6" ht="30" x14ac:dyDescent="0.25">
      <c r="A53" s="10" t="s">
        <v>364</v>
      </c>
      <c r="B53" s="11" t="s">
        <v>363</v>
      </c>
      <c r="C53" s="23">
        <v>30002728</v>
      </c>
      <c r="D53" s="13">
        <v>45971096</v>
      </c>
      <c r="E53" s="4">
        <f t="shared" si="0"/>
        <v>15968368</v>
      </c>
      <c r="F53" s="19">
        <f t="shared" si="1"/>
        <v>0.53223053583660795</v>
      </c>
    </row>
    <row r="54" spans="1:6" ht="30" x14ac:dyDescent="0.25">
      <c r="A54" s="10" t="s">
        <v>362</v>
      </c>
      <c r="B54" s="11" t="s">
        <v>361</v>
      </c>
      <c r="C54" s="23">
        <v>81430528</v>
      </c>
      <c r="D54" s="13">
        <v>107843866</v>
      </c>
      <c r="E54" s="4">
        <f t="shared" si="0"/>
        <v>26413338</v>
      </c>
      <c r="F54" s="19">
        <f t="shared" si="1"/>
        <v>0.32436653241398605</v>
      </c>
    </row>
    <row r="55" spans="1:6" ht="30" x14ac:dyDescent="0.25">
      <c r="A55" s="10" t="s">
        <v>360</v>
      </c>
      <c r="B55" s="11" t="s">
        <v>359</v>
      </c>
      <c r="C55" s="23">
        <v>2350636521</v>
      </c>
      <c r="D55" s="13">
        <v>2556968061</v>
      </c>
      <c r="E55" s="4">
        <f t="shared" si="0"/>
        <v>206331540</v>
      </c>
      <c r="F55" s="19">
        <f t="shared" si="1"/>
        <v>8.777688007341225E-2</v>
      </c>
    </row>
    <row r="56" spans="1:6" x14ac:dyDescent="0.25">
      <c r="A56" s="10" t="s">
        <v>358</v>
      </c>
      <c r="B56" s="11" t="s">
        <v>357</v>
      </c>
      <c r="C56" s="23">
        <v>1407623483</v>
      </c>
      <c r="D56" s="13">
        <v>1526788968</v>
      </c>
      <c r="E56" s="4">
        <f t="shared" si="0"/>
        <v>119165485</v>
      </c>
      <c r="F56" s="19">
        <f t="shared" si="1"/>
        <v>8.4657215824524581E-2</v>
      </c>
    </row>
    <row r="57" spans="1:6" x14ac:dyDescent="0.25">
      <c r="A57" s="10" t="s">
        <v>356</v>
      </c>
      <c r="B57" s="11" t="s">
        <v>355</v>
      </c>
      <c r="C57" s="23">
        <v>973937711</v>
      </c>
      <c r="D57" s="13">
        <v>1093459893</v>
      </c>
      <c r="E57" s="4">
        <f t="shared" si="0"/>
        <v>119522182</v>
      </c>
      <c r="F57" s="19">
        <f t="shared" si="1"/>
        <v>0.12272056071971937</v>
      </c>
    </row>
    <row r="58" spans="1:6" ht="30" x14ac:dyDescent="0.25">
      <c r="A58" s="10" t="s">
        <v>354</v>
      </c>
      <c r="B58" s="11" t="s">
        <v>353</v>
      </c>
      <c r="C58" s="23">
        <v>419386039</v>
      </c>
      <c r="D58" s="13">
        <v>459820829</v>
      </c>
      <c r="E58" s="4">
        <f t="shared" si="0"/>
        <v>40434790</v>
      </c>
      <c r="F58" s="19">
        <f t="shared" si="1"/>
        <v>9.6414249020816828E-2</v>
      </c>
    </row>
    <row r="59" spans="1:6" x14ac:dyDescent="0.25">
      <c r="A59" s="10" t="s">
        <v>352</v>
      </c>
      <c r="B59" s="11" t="s">
        <v>351</v>
      </c>
      <c r="C59" s="23">
        <v>97499663</v>
      </c>
      <c r="D59" s="13">
        <v>72263438</v>
      </c>
      <c r="E59" s="4">
        <f t="shared" si="0"/>
        <v>-25236225</v>
      </c>
      <c r="F59" s="19">
        <f t="shared" si="1"/>
        <v>-0.25883397155947091</v>
      </c>
    </row>
    <row r="60" spans="1:6" ht="30" x14ac:dyDescent="0.25">
      <c r="A60" s="10" t="s">
        <v>350</v>
      </c>
      <c r="B60" s="11" t="s">
        <v>349</v>
      </c>
      <c r="C60" s="23">
        <v>-83199930</v>
      </c>
      <c r="D60" s="13">
        <v>-98755192</v>
      </c>
      <c r="E60" s="4">
        <f t="shared" si="0"/>
        <v>-15555262</v>
      </c>
      <c r="F60" s="19">
        <f t="shared" si="1"/>
        <v>0.18696244095397677</v>
      </c>
    </row>
    <row r="61" spans="1:6" ht="30" x14ac:dyDescent="0.25">
      <c r="A61" s="10" t="s">
        <v>348</v>
      </c>
      <c r="B61" s="11" t="s">
        <v>347</v>
      </c>
      <c r="C61" s="23">
        <v>943013038</v>
      </c>
      <c r="D61" s="13">
        <v>1030179092.9999999</v>
      </c>
      <c r="E61" s="4">
        <f t="shared" si="0"/>
        <v>87166054.999999881</v>
      </c>
      <c r="F61" s="19">
        <f t="shared" si="1"/>
        <v>9.2433562938712924E-2</v>
      </c>
    </row>
    <row r="62" spans="1:6" ht="30" x14ac:dyDescent="0.25">
      <c r="A62" s="10" t="s">
        <v>346</v>
      </c>
      <c r="B62" s="11" t="s">
        <v>345</v>
      </c>
      <c r="C62" s="23">
        <v>56480389</v>
      </c>
      <c r="D62" s="13">
        <v>94605291</v>
      </c>
      <c r="E62" s="4">
        <f t="shared" si="0"/>
        <v>38124902</v>
      </c>
      <c r="F62" s="19">
        <f t="shared" si="1"/>
        <v>0.67501132118619089</v>
      </c>
    </row>
    <row r="63" spans="1:6" ht="30" x14ac:dyDescent="0.25">
      <c r="A63" s="10" t="s">
        <v>344</v>
      </c>
      <c r="B63" s="11" t="s">
        <v>343</v>
      </c>
      <c r="C63" s="23">
        <v>365420204</v>
      </c>
      <c r="D63" s="13">
        <v>405104245</v>
      </c>
      <c r="E63" s="4">
        <f t="shared" si="0"/>
        <v>39684041</v>
      </c>
      <c r="F63" s="19">
        <f t="shared" si="1"/>
        <v>0.10859837678816467</v>
      </c>
    </row>
    <row r="64" spans="1:6" x14ac:dyDescent="0.25">
      <c r="A64" s="10" t="s">
        <v>342</v>
      </c>
      <c r="B64" s="11" t="s">
        <v>341</v>
      </c>
      <c r="C64" s="23">
        <v>248552070</v>
      </c>
      <c r="D64" s="13">
        <v>249045744</v>
      </c>
      <c r="E64" s="4">
        <f t="shared" si="0"/>
        <v>493674</v>
      </c>
      <c r="F64" s="19">
        <f t="shared" si="1"/>
        <v>1.9861995114343646E-3</v>
      </c>
    </row>
    <row r="65" spans="1:6" ht="30" x14ac:dyDescent="0.25">
      <c r="A65" s="10" t="s">
        <v>340</v>
      </c>
      <c r="B65" s="11" t="s">
        <v>339</v>
      </c>
      <c r="C65" s="23">
        <v>21028578</v>
      </c>
      <c r="D65" s="13">
        <v>23580460</v>
      </c>
      <c r="E65" s="4">
        <f t="shared" si="0"/>
        <v>2551882</v>
      </c>
      <c r="F65" s="19">
        <f t="shared" si="1"/>
        <v>0.12135304631630346</v>
      </c>
    </row>
    <row r="66" spans="1:6" ht="30" x14ac:dyDescent="0.25">
      <c r="A66" s="10" t="s">
        <v>338</v>
      </c>
      <c r="B66" s="11" t="s">
        <v>337</v>
      </c>
      <c r="C66" s="23">
        <v>73823895</v>
      </c>
      <c r="D66" s="13">
        <v>98962356</v>
      </c>
      <c r="E66" s="4">
        <f t="shared" si="0"/>
        <v>25138461</v>
      </c>
      <c r="F66" s="19">
        <f t="shared" si="1"/>
        <v>0.34051929934068098</v>
      </c>
    </row>
    <row r="67" spans="1:6" ht="30" x14ac:dyDescent="0.25">
      <c r="A67" s="10" t="s">
        <v>336</v>
      </c>
      <c r="B67" s="11" t="s">
        <v>335</v>
      </c>
      <c r="C67" s="23">
        <v>7184445</v>
      </c>
      <c r="D67" s="13">
        <v>8240646</v>
      </c>
      <c r="E67" s="4">
        <f t="shared" si="0"/>
        <v>1056201</v>
      </c>
      <c r="F67" s="19">
        <f t="shared" si="1"/>
        <v>0.14701219092080181</v>
      </c>
    </row>
    <row r="68" spans="1:6" x14ac:dyDescent="0.25">
      <c r="A68" s="10" t="s">
        <v>334</v>
      </c>
      <c r="B68" s="11" t="s">
        <v>333</v>
      </c>
      <c r="C68" s="23">
        <v>14831216</v>
      </c>
      <c r="D68" s="13">
        <v>25275039</v>
      </c>
      <c r="E68" s="4">
        <f t="shared" ref="E68:E94" si="2">D68-C68</f>
        <v>10443823</v>
      </c>
      <c r="F68" s="19">
        <f t="shared" ref="F68:F94" si="3">E68/C68</f>
        <v>0.70417847059876948</v>
      </c>
    </row>
    <row r="69" spans="1:6" ht="45" x14ac:dyDescent="0.25">
      <c r="A69" s="10" t="s">
        <v>332</v>
      </c>
      <c r="B69" s="11" t="s">
        <v>331</v>
      </c>
      <c r="C69" s="23">
        <v>30147706</v>
      </c>
      <c r="D69" s="13">
        <v>29681860</v>
      </c>
      <c r="E69" s="4">
        <f t="shared" si="2"/>
        <v>-465846</v>
      </c>
      <c r="F69" s="19">
        <f t="shared" si="3"/>
        <v>-1.5452120967346571E-2</v>
      </c>
    </row>
    <row r="70" spans="1:6" ht="30" x14ac:dyDescent="0.25">
      <c r="A70" s="10" t="s">
        <v>330</v>
      </c>
      <c r="B70" s="11" t="s">
        <v>329</v>
      </c>
      <c r="C70" s="23">
        <v>490964739</v>
      </c>
      <c r="D70" s="13">
        <v>500787697</v>
      </c>
      <c r="E70" s="4">
        <f t="shared" si="2"/>
        <v>9822958</v>
      </c>
      <c r="F70" s="19">
        <f t="shared" si="3"/>
        <v>2.0007461269026083E-2</v>
      </c>
    </row>
    <row r="71" spans="1:6" x14ac:dyDescent="0.25">
      <c r="A71" s="10" t="s">
        <v>328</v>
      </c>
      <c r="B71" s="11" t="s">
        <v>327</v>
      </c>
      <c r="C71" s="23">
        <v>352959232</v>
      </c>
      <c r="D71" s="13">
        <v>359749242</v>
      </c>
      <c r="E71" s="4">
        <f t="shared" si="2"/>
        <v>6790010</v>
      </c>
      <c r="F71" s="19">
        <f t="shared" si="3"/>
        <v>1.9237377533731715E-2</v>
      </c>
    </row>
    <row r="72" spans="1:6" x14ac:dyDescent="0.25">
      <c r="A72" s="10" t="s">
        <v>326</v>
      </c>
      <c r="B72" s="11" t="s">
        <v>325</v>
      </c>
      <c r="C72" s="23">
        <v>55402305</v>
      </c>
      <c r="D72" s="13">
        <v>57187892</v>
      </c>
      <c r="E72" s="4">
        <f t="shared" si="2"/>
        <v>1785587</v>
      </c>
      <c r="F72" s="19">
        <f t="shared" si="3"/>
        <v>3.2229471318927977E-2</v>
      </c>
    </row>
    <row r="73" spans="1:6" ht="30" x14ac:dyDescent="0.25">
      <c r="A73" s="10" t="s">
        <v>324</v>
      </c>
      <c r="B73" s="11" t="s">
        <v>323</v>
      </c>
      <c r="C73" s="23">
        <v>82603202</v>
      </c>
      <c r="D73" s="13">
        <v>83850563</v>
      </c>
      <c r="E73" s="4">
        <f t="shared" si="2"/>
        <v>1247361</v>
      </c>
      <c r="F73" s="19">
        <f t="shared" si="3"/>
        <v>1.510063738207146E-2</v>
      </c>
    </row>
    <row r="74" spans="1:6" ht="30" x14ac:dyDescent="0.25">
      <c r="A74" s="10" t="s">
        <v>322</v>
      </c>
      <c r="B74" s="11" t="s">
        <v>321</v>
      </c>
      <c r="C74" s="23">
        <v>28559659</v>
      </c>
      <c r="D74" s="13">
        <v>50875287</v>
      </c>
      <c r="E74" s="4">
        <f t="shared" si="2"/>
        <v>22315628</v>
      </c>
      <c r="F74" s="19">
        <f t="shared" si="3"/>
        <v>0.78136885317853411</v>
      </c>
    </row>
    <row r="75" spans="1:6" ht="45" x14ac:dyDescent="0.25">
      <c r="A75" s="10" t="s">
        <v>320</v>
      </c>
      <c r="B75" s="11" t="s">
        <v>319</v>
      </c>
      <c r="C75" s="23">
        <v>9524024</v>
      </c>
      <c r="D75" s="13">
        <v>9477026</v>
      </c>
      <c r="E75" s="4">
        <f t="shared" si="2"/>
        <v>-46998</v>
      </c>
      <c r="F75" s="19">
        <f t="shared" si="3"/>
        <v>-4.9346788710318244E-3</v>
      </c>
    </row>
    <row r="76" spans="1:6" x14ac:dyDescent="0.25">
      <c r="A76" s="10" t="s">
        <v>318</v>
      </c>
      <c r="B76" s="11" t="s">
        <v>317</v>
      </c>
      <c r="C76" s="23">
        <v>3188314</v>
      </c>
      <c r="D76" s="13">
        <v>7624546</v>
      </c>
      <c r="E76" s="4">
        <f t="shared" si="2"/>
        <v>4436232</v>
      </c>
      <c r="F76" s="19">
        <f t="shared" si="3"/>
        <v>1.3914037325056441</v>
      </c>
    </row>
    <row r="77" spans="1:6" x14ac:dyDescent="0.25">
      <c r="A77" s="10" t="s">
        <v>316</v>
      </c>
      <c r="B77" s="11" t="s">
        <v>315</v>
      </c>
      <c r="C77" s="23">
        <v>4791106</v>
      </c>
      <c r="D77" s="13">
        <v>8154032</v>
      </c>
      <c r="E77" s="4">
        <f t="shared" si="2"/>
        <v>3362926</v>
      </c>
      <c r="F77" s="19">
        <f t="shared" si="3"/>
        <v>0.70191016437540732</v>
      </c>
    </row>
    <row r="78" spans="1:6" ht="30" x14ac:dyDescent="0.25">
      <c r="A78" s="10" t="s">
        <v>314</v>
      </c>
      <c r="B78" s="11" t="s">
        <v>313</v>
      </c>
      <c r="C78" s="23">
        <v>10777805</v>
      </c>
      <c r="D78" s="13">
        <v>22304370</v>
      </c>
      <c r="E78" s="4">
        <f t="shared" si="2"/>
        <v>11526565</v>
      </c>
      <c r="F78" s="19">
        <f t="shared" si="3"/>
        <v>1.0694724018480573</v>
      </c>
    </row>
    <row r="79" spans="1:6" ht="30" x14ac:dyDescent="0.25">
      <c r="A79" s="10" t="s">
        <v>312</v>
      </c>
      <c r="B79" s="11" t="s">
        <v>311</v>
      </c>
      <c r="C79" s="23">
        <v>0</v>
      </c>
      <c r="D79" s="13">
        <v>0</v>
      </c>
      <c r="E79" s="4">
        <f t="shared" si="2"/>
        <v>0</v>
      </c>
      <c r="F79" s="19" t="e">
        <f t="shared" si="3"/>
        <v>#DIV/0!</v>
      </c>
    </row>
    <row r="80" spans="1:6" ht="30" x14ac:dyDescent="0.25">
      <c r="A80" s="10" t="s">
        <v>310</v>
      </c>
      <c r="B80" s="11" t="s">
        <v>309</v>
      </c>
      <c r="C80" s="23">
        <v>0</v>
      </c>
      <c r="D80" s="13">
        <v>0</v>
      </c>
      <c r="E80" s="4">
        <f t="shared" si="2"/>
        <v>0</v>
      </c>
      <c r="F80" s="19" t="e">
        <f t="shared" si="3"/>
        <v>#DIV/0!</v>
      </c>
    </row>
    <row r="81" spans="1:6" ht="30" x14ac:dyDescent="0.25">
      <c r="A81" s="10" t="s">
        <v>308</v>
      </c>
      <c r="B81" s="11" t="s">
        <v>307</v>
      </c>
      <c r="C81" s="23">
        <v>0</v>
      </c>
      <c r="D81" s="13">
        <v>0</v>
      </c>
      <c r="E81" s="4">
        <f t="shared" si="2"/>
        <v>0</v>
      </c>
      <c r="F81" s="19" t="e">
        <f t="shared" si="3"/>
        <v>#DIV/0!</v>
      </c>
    </row>
    <row r="82" spans="1:6" x14ac:dyDescent="0.25">
      <c r="A82" s="10" t="s">
        <v>306</v>
      </c>
      <c r="B82" s="11" t="s">
        <v>305</v>
      </c>
      <c r="C82" s="23">
        <v>0</v>
      </c>
      <c r="D82" s="13">
        <v>0</v>
      </c>
      <c r="E82" s="4">
        <f t="shared" si="2"/>
        <v>0</v>
      </c>
      <c r="F82" s="19" t="e">
        <f t="shared" si="3"/>
        <v>#DIV/0!</v>
      </c>
    </row>
    <row r="83" spans="1:6" x14ac:dyDescent="0.25">
      <c r="A83" s="10" t="s">
        <v>304</v>
      </c>
      <c r="B83" s="11" t="s">
        <v>303</v>
      </c>
      <c r="C83" s="23">
        <v>278410</v>
      </c>
      <c r="D83" s="13">
        <v>3315313</v>
      </c>
      <c r="E83" s="4">
        <f t="shared" si="2"/>
        <v>3036903</v>
      </c>
      <c r="F83" s="19">
        <f t="shared" si="3"/>
        <v>10.908024137064043</v>
      </c>
    </row>
    <row r="84" spans="1:6" ht="45" x14ac:dyDescent="0.25">
      <c r="A84" s="10" t="s">
        <v>302</v>
      </c>
      <c r="B84" s="11" t="s">
        <v>301</v>
      </c>
      <c r="C84" s="23">
        <v>237846579</v>
      </c>
      <c r="D84" s="13">
        <v>227494740</v>
      </c>
      <c r="E84" s="4">
        <f t="shared" si="2"/>
        <v>-10351839</v>
      </c>
      <c r="F84" s="19">
        <f t="shared" si="3"/>
        <v>-4.3523178023090255E-2</v>
      </c>
    </row>
    <row r="85" spans="1:6" x14ac:dyDescent="0.25">
      <c r="A85" s="10" t="s">
        <v>300</v>
      </c>
      <c r="B85" s="11" t="s">
        <v>299</v>
      </c>
      <c r="C85" s="23">
        <v>0</v>
      </c>
      <c r="D85" s="13">
        <v>0</v>
      </c>
      <c r="E85" s="4">
        <f t="shared" si="2"/>
        <v>0</v>
      </c>
      <c r="F85" s="19" t="e">
        <f t="shared" si="3"/>
        <v>#DIV/0!</v>
      </c>
    </row>
    <row r="86" spans="1:6" ht="30" x14ac:dyDescent="0.25">
      <c r="A86" s="10" t="s">
        <v>298</v>
      </c>
      <c r="B86" s="11" t="s">
        <v>297</v>
      </c>
      <c r="C86" s="23">
        <v>237846579</v>
      </c>
      <c r="D86" s="13">
        <v>227494740</v>
      </c>
      <c r="E86" s="4">
        <f t="shared" si="2"/>
        <v>-10351839</v>
      </c>
      <c r="F86" s="19">
        <f t="shared" si="3"/>
        <v>-4.3523178023090255E-2</v>
      </c>
    </row>
    <row r="87" spans="1:6" ht="30" x14ac:dyDescent="0.25">
      <c r="A87" s="10" t="s">
        <v>296</v>
      </c>
      <c r="B87" s="11" t="s">
        <v>295</v>
      </c>
      <c r="C87" s="23">
        <v>126611283</v>
      </c>
      <c r="D87" s="13">
        <v>101168241</v>
      </c>
      <c r="E87" s="4">
        <f t="shared" si="2"/>
        <v>-25443042</v>
      </c>
      <c r="F87" s="19">
        <f t="shared" si="3"/>
        <v>-0.20095398606773457</v>
      </c>
    </row>
    <row r="88" spans="1:6" ht="30" x14ac:dyDescent="0.25">
      <c r="A88" s="10" t="s">
        <v>294</v>
      </c>
      <c r="B88" s="11" t="s">
        <v>293</v>
      </c>
      <c r="C88" s="23">
        <v>19360158</v>
      </c>
      <c r="D88" s="13">
        <v>22490788</v>
      </c>
      <c r="E88" s="4">
        <f t="shared" si="2"/>
        <v>3130630</v>
      </c>
      <c r="F88" s="19">
        <f t="shared" si="3"/>
        <v>0.16170477534325908</v>
      </c>
    </row>
    <row r="89" spans="1:6" ht="30" x14ac:dyDescent="0.25">
      <c r="A89" s="10" t="s">
        <v>292</v>
      </c>
      <c r="B89" s="11" t="s">
        <v>291</v>
      </c>
      <c r="C89" s="23">
        <v>347253173</v>
      </c>
      <c r="D89" s="13">
        <v>496691994</v>
      </c>
      <c r="E89" s="4">
        <f t="shared" si="2"/>
        <v>149438821</v>
      </c>
      <c r="F89" s="19">
        <f t="shared" si="3"/>
        <v>0.43034544424450805</v>
      </c>
    </row>
    <row r="90" spans="1:6" ht="30" x14ac:dyDescent="0.25">
      <c r="A90" s="10" t="s">
        <v>290</v>
      </c>
      <c r="B90" s="11" t="s">
        <v>289</v>
      </c>
      <c r="C90" s="23">
        <v>26710121</v>
      </c>
      <c r="D90" s="13">
        <v>10862729</v>
      </c>
      <c r="E90" s="4">
        <f t="shared" si="2"/>
        <v>-15847392</v>
      </c>
      <c r="F90" s="19">
        <f t="shared" si="3"/>
        <v>-0.59331037848911283</v>
      </c>
    </row>
    <row r="91" spans="1:6" x14ac:dyDescent="0.25">
      <c r="A91" s="10" t="s">
        <v>288</v>
      </c>
      <c r="B91" s="11" t="s">
        <v>287</v>
      </c>
      <c r="C91" s="23">
        <v>3519396</v>
      </c>
      <c r="D91" s="13">
        <v>10051481</v>
      </c>
      <c r="E91" s="4">
        <f t="shared" si="2"/>
        <v>6532085</v>
      </c>
      <c r="F91" s="19">
        <f t="shared" si="3"/>
        <v>1.8560244428305313</v>
      </c>
    </row>
    <row r="92" spans="1:6" x14ac:dyDescent="0.25">
      <c r="A92" s="10" t="s">
        <v>286</v>
      </c>
      <c r="B92" s="11" t="s">
        <v>285</v>
      </c>
      <c r="C92" s="23">
        <v>0</v>
      </c>
      <c r="D92" s="13">
        <v>0</v>
      </c>
      <c r="E92" s="4">
        <f t="shared" si="2"/>
        <v>0</v>
      </c>
      <c r="F92" s="19" t="e">
        <f t="shared" si="3"/>
        <v>#DIV/0!</v>
      </c>
    </row>
    <row r="93" spans="1:6" ht="30" x14ac:dyDescent="0.25">
      <c r="A93" s="10" t="s">
        <v>284</v>
      </c>
      <c r="B93" s="11" t="s">
        <v>283</v>
      </c>
      <c r="C93" s="23">
        <v>344229178</v>
      </c>
      <c r="D93" s="13">
        <v>486640513</v>
      </c>
      <c r="E93" s="4">
        <f t="shared" si="2"/>
        <v>142411335</v>
      </c>
      <c r="F93" s="19">
        <f t="shared" si="3"/>
        <v>0.41371081855240055</v>
      </c>
    </row>
    <row r="94" spans="1:6" ht="30" x14ac:dyDescent="0.25">
      <c r="A94" s="14" t="s">
        <v>282</v>
      </c>
      <c r="B94" s="15" t="s">
        <v>281</v>
      </c>
      <c r="C94" s="24">
        <v>27205522</v>
      </c>
      <c r="D94" s="17">
        <v>10862729</v>
      </c>
      <c r="E94" s="4">
        <f t="shared" si="2"/>
        <v>-16342793</v>
      </c>
      <c r="F94" s="19">
        <f t="shared" si="3"/>
        <v>-0.60071602375429523</v>
      </c>
    </row>
    <row r="95" spans="1:6" x14ac:dyDescent="0.25">
      <c r="E95" s="3"/>
    </row>
  </sheetData>
  <mergeCells count="1">
    <mergeCell ref="E1:F1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C9332-F174-4D19-8F48-D4762E1E5707}">
  <sheetPr>
    <outlinePr summaryBelow="0"/>
  </sheetPr>
  <dimension ref="A1:I169"/>
  <sheetViews>
    <sheetView zoomScale="80" zoomScaleNormal="80" workbookViewId="0">
      <pane ySplit="3" topLeftCell="A4" activePane="bottomLeft" state="frozen"/>
      <selection pane="bottomLeft" activeCell="E9" sqref="E9"/>
    </sheetView>
  </sheetViews>
  <sheetFormatPr defaultRowHeight="15" x14ac:dyDescent="0.25"/>
  <cols>
    <col min="1" max="1" width="48.42578125" style="2" customWidth="1"/>
    <col min="2" max="2" width="8.140625" style="2" customWidth="1"/>
    <col min="3" max="9" width="16.42578125" style="3" bestFit="1" customWidth="1"/>
    <col min="10" max="16384" width="9.140625" style="2"/>
  </cols>
  <sheetData>
    <row r="1" spans="1:9" x14ac:dyDescent="0.25">
      <c r="A1" s="5" t="s">
        <v>833</v>
      </c>
    </row>
    <row r="2" spans="1:9" ht="90" x14ac:dyDescent="0.25">
      <c r="A2" s="30"/>
      <c r="B2" s="31"/>
      <c r="C2" s="21" t="s">
        <v>832</v>
      </c>
      <c r="D2" s="21" t="s">
        <v>834</v>
      </c>
      <c r="E2" s="21" t="s">
        <v>835</v>
      </c>
      <c r="F2" s="21" t="s">
        <v>831</v>
      </c>
      <c r="G2" s="21" t="s">
        <v>836</v>
      </c>
      <c r="H2" s="21" t="s">
        <v>830</v>
      </c>
      <c r="I2" s="22" t="s">
        <v>837</v>
      </c>
    </row>
    <row r="3" spans="1:9" x14ac:dyDescent="0.25">
      <c r="A3" s="32"/>
      <c r="B3" s="33"/>
      <c r="C3" s="27" t="s">
        <v>199</v>
      </c>
      <c r="D3" s="27" t="s">
        <v>201</v>
      </c>
      <c r="E3" s="27" t="s">
        <v>203</v>
      </c>
      <c r="F3" s="27" t="s">
        <v>463</v>
      </c>
      <c r="G3" s="27" t="s">
        <v>461</v>
      </c>
      <c r="H3" s="27" t="s">
        <v>459</v>
      </c>
      <c r="I3" s="28" t="s">
        <v>457</v>
      </c>
    </row>
    <row r="4" spans="1:9" ht="30" x14ac:dyDescent="0.25">
      <c r="A4" s="10" t="s">
        <v>829</v>
      </c>
      <c r="B4" s="11" t="s">
        <v>828</v>
      </c>
      <c r="C4" s="23">
        <v>410563</v>
      </c>
      <c r="D4" s="23">
        <v>523819.16</v>
      </c>
      <c r="E4" s="23">
        <v>391023.72</v>
      </c>
      <c r="F4" s="23">
        <v>4110</v>
      </c>
      <c r="G4" s="23">
        <v>189778.67</v>
      </c>
      <c r="H4" s="23">
        <v>1736</v>
      </c>
      <c r="I4" s="13">
        <v>73754.17</v>
      </c>
    </row>
    <row r="5" spans="1:9" ht="30" x14ac:dyDescent="0.25">
      <c r="A5" s="10" t="s">
        <v>827</v>
      </c>
      <c r="B5" s="11" t="s">
        <v>826</v>
      </c>
      <c r="C5" s="23">
        <v>94162</v>
      </c>
      <c r="D5" s="23">
        <v>315359.64</v>
      </c>
      <c r="E5" s="23">
        <v>264548.74</v>
      </c>
      <c r="F5" s="23">
        <v>2683</v>
      </c>
      <c r="G5" s="23">
        <v>132200</v>
      </c>
      <c r="H5" s="23">
        <v>1239</v>
      </c>
      <c r="I5" s="13">
        <v>67128.37</v>
      </c>
    </row>
    <row r="6" spans="1:9" ht="45" x14ac:dyDescent="0.25">
      <c r="A6" s="10" t="s">
        <v>825</v>
      </c>
      <c r="B6" s="11" t="s">
        <v>824</v>
      </c>
      <c r="C6" s="23">
        <v>309591</v>
      </c>
      <c r="D6" s="23">
        <v>78220.58</v>
      </c>
      <c r="E6" s="23">
        <v>80116.479999999996</v>
      </c>
      <c r="F6" s="23">
        <v>54</v>
      </c>
      <c r="G6" s="23">
        <v>1141.52</v>
      </c>
      <c r="H6" s="23">
        <v>50</v>
      </c>
      <c r="I6" s="13">
        <v>1387.69</v>
      </c>
    </row>
    <row r="7" spans="1:9" ht="45" x14ac:dyDescent="0.25">
      <c r="A7" s="10" t="s">
        <v>823</v>
      </c>
      <c r="B7" s="11" t="s">
        <v>822</v>
      </c>
      <c r="C7" s="23">
        <v>190</v>
      </c>
      <c r="D7" s="23">
        <v>2204.98</v>
      </c>
      <c r="E7" s="23">
        <v>6869.65</v>
      </c>
      <c r="F7" s="23">
        <v>1181</v>
      </c>
      <c r="G7" s="23">
        <v>12075.35</v>
      </c>
      <c r="H7" s="23">
        <v>420</v>
      </c>
      <c r="I7" s="13">
        <v>4017.76</v>
      </c>
    </row>
    <row r="8" spans="1:9" ht="45" x14ac:dyDescent="0.25">
      <c r="A8" s="10" t="s">
        <v>821</v>
      </c>
      <c r="B8" s="11" t="s">
        <v>820</v>
      </c>
      <c r="C8" s="23">
        <v>170</v>
      </c>
      <c r="D8" s="23">
        <v>1780.08</v>
      </c>
      <c r="E8" s="23">
        <v>1534.29</v>
      </c>
      <c r="F8" s="23">
        <v>0</v>
      </c>
      <c r="G8" s="23">
        <v>0</v>
      </c>
      <c r="H8" s="23">
        <v>1</v>
      </c>
      <c r="I8" s="13">
        <v>4</v>
      </c>
    </row>
    <row r="9" spans="1:9" ht="45" x14ac:dyDescent="0.25">
      <c r="A9" s="10" t="s">
        <v>819</v>
      </c>
      <c r="B9" s="11" t="s">
        <v>818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13">
        <v>0</v>
      </c>
    </row>
    <row r="10" spans="1:9" ht="30" x14ac:dyDescent="0.25">
      <c r="A10" s="10" t="s">
        <v>817</v>
      </c>
      <c r="B10" s="11" t="s">
        <v>816</v>
      </c>
      <c r="C10" s="23">
        <v>248</v>
      </c>
      <c r="D10" s="23">
        <v>3115.02</v>
      </c>
      <c r="E10" s="23">
        <v>1414.79</v>
      </c>
      <c r="F10" s="23">
        <v>35</v>
      </c>
      <c r="G10" s="23">
        <v>800.82</v>
      </c>
      <c r="H10" s="23">
        <v>8</v>
      </c>
      <c r="I10" s="13">
        <v>123.27</v>
      </c>
    </row>
    <row r="11" spans="1:9" ht="30" x14ac:dyDescent="0.25">
      <c r="A11" s="10" t="s">
        <v>815</v>
      </c>
      <c r="B11" s="11" t="s">
        <v>814</v>
      </c>
      <c r="C11" s="23">
        <v>3833</v>
      </c>
      <c r="D11" s="23">
        <v>11147.82</v>
      </c>
      <c r="E11" s="23">
        <v>11163.14</v>
      </c>
      <c r="F11" s="23">
        <v>2</v>
      </c>
      <c r="G11" s="23">
        <v>178.27</v>
      </c>
      <c r="H11" s="23">
        <v>2</v>
      </c>
      <c r="I11" s="13">
        <v>96.08</v>
      </c>
    </row>
    <row r="12" spans="1:9" ht="30" x14ac:dyDescent="0.25">
      <c r="A12" s="10" t="s">
        <v>813</v>
      </c>
      <c r="B12" s="11" t="s">
        <v>812</v>
      </c>
      <c r="C12" s="23">
        <v>172</v>
      </c>
      <c r="D12" s="23">
        <v>110024.04</v>
      </c>
      <c r="E12" s="23">
        <v>23491.63</v>
      </c>
      <c r="F12" s="23">
        <v>113</v>
      </c>
      <c r="G12" s="23">
        <v>42558.58</v>
      </c>
      <c r="H12" s="23">
        <v>0</v>
      </c>
      <c r="I12" s="13">
        <v>0</v>
      </c>
    </row>
    <row r="13" spans="1:9" ht="30" x14ac:dyDescent="0.25">
      <c r="A13" s="10" t="s">
        <v>811</v>
      </c>
      <c r="B13" s="11" t="s">
        <v>810</v>
      </c>
      <c r="C13" s="23">
        <v>2197</v>
      </c>
      <c r="D13" s="23">
        <v>1967</v>
      </c>
      <c r="E13" s="23">
        <v>1885</v>
      </c>
      <c r="F13" s="23">
        <v>42</v>
      </c>
      <c r="G13" s="23">
        <v>824.13</v>
      </c>
      <c r="H13" s="23">
        <v>16</v>
      </c>
      <c r="I13" s="13">
        <v>997</v>
      </c>
    </row>
    <row r="14" spans="1:9" x14ac:dyDescent="0.25">
      <c r="A14" s="10" t="s">
        <v>809</v>
      </c>
      <c r="B14" s="11" t="s">
        <v>808</v>
      </c>
      <c r="C14" s="23">
        <v>29506</v>
      </c>
      <c r="D14" s="23">
        <v>947512.43</v>
      </c>
      <c r="E14" s="23">
        <v>751465.49</v>
      </c>
      <c r="F14" s="23">
        <v>44905</v>
      </c>
      <c r="G14" s="23">
        <v>469665.5</v>
      </c>
      <c r="H14" s="23">
        <v>4411</v>
      </c>
      <c r="I14" s="13">
        <v>68205.850000000006</v>
      </c>
    </row>
    <row r="15" spans="1:9" ht="45" x14ac:dyDescent="0.25">
      <c r="A15" s="10" t="s">
        <v>807</v>
      </c>
      <c r="B15" s="11" t="s">
        <v>806</v>
      </c>
      <c r="C15" s="23">
        <v>0</v>
      </c>
      <c r="D15" s="23">
        <v>399.06</v>
      </c>
      <c r="E15" s="23">
        <v>0</v>
      </c>
      <c r="F15" s="23">
        <v>2</v>
      </c>
      <c r="G15" s="23">
        <v>37.68</v>
      </c>
      <c r="H15" s="23">
        <v>0</v>
      </c>
      <c r="I15" s="13">
        <v>0</v>
      </c>
    </row>
    <row r="16" spans="1:9" ht="45" x14ac:dyDescent="0.25">
      <c r="A16" s="10" t="s">
        <v>805</v>
      </c>
      <c r="B16" s="11" t="s">
        <v>804</v>
      </c>
      <c r="C16" s="23">
        <v>25393</v>
      </c>
      <c r="D16" s="23">
        <v>840162.04</v>
      </c>
      <c r="E16" s="23">
        <v>670976.55000000005</v>
      </c>
      <c r="F16" s="23">
        <v>41476</v>
      </c>
      <c r="G16" s="23">
        <v>429611.8</v>
      </c>
      <c r="H16" s="23">
        <v>4354</v>
      </c>
      <c r="I16" s="13">
        <v>67452.69</v>
      </c>
    </row>
    <row r="17" spans="1:9" ht="30" x14ac:dyDescent="0.25">
      <c r="A17" s="10" t="s">
        <v>803</v>
      </c>
      <c r="B17" s="11" t="s">
        <v>802</v>
      </c>
      <c r="C17" s="23">
        <v>4113</v>
      </c>
      <c r="D17" s="23">
        <v>106951.33</v>
      </c>
      <c r="E17" s="23">
        <v>80488.94</v>
      </c>
      <c r="F17" s="23">
        <v>3427</v>
      </c>
      <c r="G17" s="23">
        <v>40016.019999999997</v>
      </c>
      <c r="H17" s="23">
        <v>57</v>
      </c>
      <c r="I17" s="13">
        <v>753.16</v>
      </c>
    </row>
    <row r="18" spans="1:9" ht="30" x14ac:dyDescent="0.25">
      <c r="A18" s="10" t="s">
        <v>801</v>
      </c>
      <c r="B18" s="11" t="s">
        <v>800</v>
      </c>
      <c r="C18" s="23">
        <v>31471</v>
      </c>
      <c r="D18" s="23">
        <v>746285.31</v>
      </c>
      <c r="E18" s="23">
        <v>752655.33</v>
      </c>
      <c r="F18" s="23">
        <v>3867</v>
      </c>
      <c r="G18" s="23">
        <v>363432.23</v>
      </c>
      <c r="H18" s="23">
        <v>2710</v>
      </c>
      <c r="I18" s="13">
        <v>266446.84000000003</v>
      </c>
    </row>
    <row r="19" spans="1:9" ht="30" x14ac:dyDescent="0.25">
      <c r="A19" s="10" t="s">
        <v>799</v>
      </c>
      <c r="B19" s="11" t="s">
        <v>798</v>
      </c>
      <c r="C19" s="23">
        <v>25326</v>
      </c>
      <c r="D19" s="23">
        <v>726335.55</v>
      </c>
      <c r="E19" s="23">
        <v>729624.31</v>
      </c>
      <c r="F19" s="23">
        <v>3573</v>
      </c>
      <c r="G19" s="23">
        <v>347235.89</v>
      </c>
      <c r="H19" s="23">
        <v>2549</v>
      </c>
      <c r="I19" s="13">
        <v>258111.85</v>
      </c>
    </row>
    <row r="20" spans="1:9" x14ac:dyDescent="0.25">
      <c r="A20" s="10" t="s">
        <v>797</v>
      </c>
      <c r="B20" s="11" t="s">
        <v>796</v>
      </c>
      <c r="C20" s="23">
        <v>6145</v>
      </c>
      <c r="D20" s="23">
        <v>19949.759999999998</v>
      </c>
      <c r="E20" s="23">
        <v>23031.02</v>
      </c>
      <c r="F20" s="23">
        <v>294</v>
      </c>
      <c r="G20" s="23">
        <v>16196.34</v>
      </c>
      <c r="H20" s="23">
        <v>161</v>
      </c>
      <c r="I20" s="13">
        <v>8334.99</v>
      </c>
    </row>
    <row r="21" spans="1:9" ht="30" x14ac:dyDescent="0.25">
      <c r="A21" s="10" t="s">
        <v>795</v>
      </c>
      <c r="B21" s="11" t="s">
        <v>794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13">
        <v>0</v>
      </c>
    </row>
    <row r="22" spans="1:9" x14ac:dyDescent="0.25">
      <c r="A22" s="10" t="s">
        <v>793</v>
      </c>
      <c r="B22" s="11" t="s">
        <v>792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13">
        <v>0</v>
      </c>
    </row>
    <row r="23" spans="1:9" x14ac:dyDescent="0.25">
      <c r="A23" s="10" t="s">
        <v>791</v>
      </c>
      <c r="B23" s="11" t="s">
        <v>790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13">
        <v>0</v>
      </c>
    </row>
    <row r="24" spans="1:9" ht="30" x14ac:dyDescent="0.25">
      <c r="A24" s="10" t="s">
        <v>789</v>
      </c>
      <c r="B24" s="11" t="s">
        <v>788</v>
      </c>
      <c r="C24" s="23">
        <v>7</v>
      </c>
      <c r="D24" s="23">
        <v>77634</v>
      </c>
      <c r="E24" s="23">
        <v>46442.25</v>
      </c>
      <c r="F24" s="23">
        <v>0</v>
      </c>
      <c r="G24" s="23">
        <v>66.260000000000005</v>
      </c>
      <c r="H24" s="23">
        <v>2</v>
      </c>
      <c r="I24" s="13">
        <v>487256.06</v>
      </c>
    </row>
    <row r="25" spans="1:9" x14ac:dyDescent="0.25">
      <c r="A25" s="10" t="s">
        <v>787</v>
      </c>
      <c r="B25" s="11" t="s">
        <v>786</v>
      </c>
      <c r="C25" s="23">
        <v>7</v>
      </c>
      <c r="D25" s="23">
        <v>77634</v>
      </c>
      <c r="E25" s="23">
        <v>46442.25</v>
      </c>
      <c r="F25" s="23">
        <v>0</v>
      </c>
      <c r="G25" s="23">
        <v>66.260000000000005</v>
      </c>
      <c r="H25" s="23">
        <v>2</v>
      </c>
      <c r="I25" s="13">
        <v>487256.06</v>
      </c>
    </row>
    <row r="26" spans="1:9" x14ac:dyDescent="0.25">
      <c r="A26" s="10" t="s">
        <v>785</v>
      </c>
      <c r="B26" s="11" t="s">
        <v>784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13">
        <v>0</v>
      </c>
    </row>
    <row r="27" spans="1:9" ht="30" x14ac:dyDescent="0.25">
      <c r="A27" s="10" t="s">
        <v>783</v>
      </c>
      <c r="B27" s="11" t="s">
        <v>782</v>
      </c>
      <c r="C27" s="23">
        <v>28</v>
      </c>
      <c r="D27" s="23">
        <v>1305.68</v>
      </c>
      <c r="E27" s="23">
        <v>1262.03</v>
      </c>
      <c r="F27" s="23">
        <v>1</v>
      </c>
      <c r="G27" s="23">
        <v>1854.17</v>
      </c>
      <c r="H27" s="23">
        <v>1</v>
      </c>
      <c r="I27" s="13">
        <v>50</v>
      </c>
    </row>
    <row r="28" spans="1:9" x14ac:dyDescent="0.25">
      <c r="A28" s="10" t="s">
        <v>781</v>
      </c>
      <c r="B28" s="11" t="s">
        <v>780</v>
      </c>
      <c r="C28" s="23">
        <v>28</v>
      </c>
      <c r="D28" s="23">
        <v>1305.68</v>
      </c>
      <c r="E28" s="23">
        <v>1262.03</v>
      </c>
      <c r="F28" s="23">
        <v>1</v>
      </c>
      <c r="G28" s="23">
        <v>1854.17</v>
      </c>
      <c r="H28" s="23">
        <v>1</v>
      </c>
      <c r="I28" s="13">
        <v>50</v>
      </c>
    </row>
    <row r="29" spans="1:9" x14ac:dyDescent="0.25">
      <c r="A29" s="10" t="s">
        <v>779</v>
      </c>
      <c r="B29" s="11" t="s">
        <v>778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13">
        <v>0</v>
      </c>
    </row>
    <row r="30" spans="1:9" ht="30" x14ac:dyDescent="0.25">
      <c r="A30" s="10" t="s">
        <v>777</v>
      </c>
      <c r="B30" s="11" t="s">
        <v>776</v>
      </c>
      <c r="C30" s="23">
        <v>1348</v>
      </c>
      <c r="D30" s="23">
        <v>63808.17</v>
      </c>
      <c r="E30" s="23">
        <v>24045.919999999998</v>
      </c>
      <c r="F30" s="23">
        <v>16</v>
      </c>
      <c r="G30" s="23">
        <v>51996.639999999999</v>
      </c>
      <c r="H30" s="23">
        <v>6</v>
      </c>
      <c r="I30" s="13">
        <v>993.69</v>
      </c>
    </row>
    <row r="31" spans="1:9" ht="30" x14ac:dyDescent="0.25">
      <c r="A31" s="10" t="s">
        <v>775</v>
      </c>
      <c r="B31" s="11" t="s">
        <v>774</v>
      </c>
      <c r="C31" s="23">
        <v>1200</v>
      </c>
      <c r="D31" s="23">
        <v>49853.63</v>
      </c>
      <c r="E31" s="23">
        <v>20713.849999999999</v>
      </c>
      <c r="F31" s="23">
        <v>16</v>
      </c>
      <c r="G31" s="23">
        <v>51996.639999999999</v>
      </c>
      <c r="H31" s="23">
        <v>6</v>
      </c>
      <c r="I31" s="13">
        <v>993.69</v>
      </c>
    </row>
    <row r="32" spans="1:9" x14ac:dyDescent="0.25">
      <c r="A32" s="10" t="s">
        <v>773</v>
      </c>
      <c r="B32" s="11" t="s">
        <v>772</v>
      </c>
      <c r="C32" s="23">
        <v>123</v>
      </c>
      <c r="D32" s="23">
        <v>7578.88</v>
      </c>
      <c r="E32" s="23">
        <v>2752.65</v>
      </c>
      <c r="F32" s="23">
        <v>0</v>
      </c>
      <c r="G32" s="23">
        <v>0</v>
      </c>
      <c r="H32" s="23">
        <v>0</v>
      </c>
      <c r="I32" s="13">
        <v>0</v>
      </c>
    </row>
    <row r="33" spans="1:9" x14ac:dyDescent="0.25">
      <c r="A33" s="10" t="s">
        <v>771</v>
      </c>
      <c r="B33" s="11" t="s">
        <v>770</v>
      </c>
      <c r="C33" s="23">
        <v>25</v>
      </c>
      <c r="D33" s="23">
        <v>6375.66</v>
      </c>
      <c r="E33" s="23">
        <v>579.41999999999996</v>
      </c>
      <c r="F33" s="23">
        <v>0</v>
      </c>
      <c r="G33" s="23">
        <v>0</v>
      </c>
      <c r="H33" s="23">
        <v>0</v>
      </c>
      <c r="I33" s="13">
        <v>0</v>
      </c>
    </row>
    <row r="34" spans="1:9" ht="30" x14ac:dyDescent="0.25">
      <c r="A34" s="10" t="s">
        <v>769</v>
      </c>
      <c r="B34" s="11" t="s">
        <v>768</v>
      </c>
      <c r="C34" s="23">
        <v>64313</v>
      </c>
      <c r="D34" s="23">
        <v>931309.81</v>
      </c>
      <c r="E34" s="23">
        <v>852318.51</v>
      </c>
      <c r="F34" s="23">
        <v>434</v>
      </c>
      <c r="G34" s="23">
        <v>210708.89</v>
      </c>
      <c r="H34" s="23">
        <v>291</v>
      </c>
      <c r="I34" s="13">
        <v>240584.21</v>
      </c>
    </row>
    <row r="35" spans="1:9" x14ac:dyDescent="0.25">
      <c r="A35" s="10" t="s">
        <v>767</v>
      </c>
      <c r="B35" s="11" t="s">
        <v>766</v>
      </c>
      <c r="C35" s="23">
        <v>51210</v>
      </c>
      <c r="D35" s="23">
        <v>86701.67</v>
      </c>
      <c r="E35" s="23">
        <v>85241.83</v>
      </c>
      <c r="F35" s="23">
        <v>289</v>
      </c>
      <c r="G35" s="23">
        <v>15421.28</v>
      </c>
      <c r="H35" s="23">
        <v>122</v>
      </c>
      <c r="I35" s="13">
        <v>21625.599999999999</v>
      </c>
    </row>
    <row r="36" spans="1:9" x14ac:dyDescent="0.25">
      <c r="A36" s="10" t="s">
        <v>765</v>
      </c>
      <c r="B36" s="11" t="s">
        <v>764</v>
      </c>
      <c r="C36" s="23">
        <v>992</v>
      </c>
      <c r="D36" s="23">
        <v>6947.58</v>
      </c>
      <c r="E36" s="23">
        <v>6669.8</v>
      </c>
      <c r="F36" s="23">
        <v>0</v>
      </c>
      <c r="G36" s="23">
        <v>0</v>
      </c>
      <c r="H36" s="23">
        <v>0</v>
      </c>
      <c r="I36" s="13">
        <v>0</v>
      </c>
    </row>
    <row r="37" spans="1:9" x14ac:dyDescent="0.25">
      <c r="A37" s="10" t="s">
        <v>763</v>
      </c>
      <c r="B37" s="11" t="s">
        <v>762</v>
      </c>
      <c r="C37" s="23">
        <v>121</v>
      </c>
      <c r="D37" s="23">
        <v>2458.64</v>
      </c>
      <c r="E37" s="23">
        <v>1</v>
      </c>
      <c r="F37" s="23">
        <v>0</v>
      </c>
      <c r="G37" s="23">
        <v>0</v>
      </c>
      <c r="H37" s="23">
        <v>0</v>
      </c>
      <c r="I37" s="13">
        <v>0</v>
      </c>
    </row>
    <row r="38" spans="1:9" ht="30" x14ac:dyDescent="0.25">
      <c r="A38" s="10" t="s">
        <v>761</v>
      </c>
      <c r="B38" s="11" t="s">
        <v>760</v>
      </c>
      <c r="C38" s="23">
        <v>18</v>
      </c>
      <c r="D38" s="23">
        <v>107.29</v>
      </c>
      <c r="E38" s="23">
        <v>68</v>
      </c>
      <c r="F38" s="23">
        <v>0</v>
      </c>
      <c r="G38" s="23">
        <v>0</v>
      </c>
      <c r="H38" s="23">
        <v>0</v>
      </c>
      <c r="I38" s="13">
        <v>0</v>
      </c>
    </row>
    <row r="39" spans="1:9" ht="30" x14ac:dyDescent="0.25">
      <c r="A39" s="10" t="s">
        <v>759</v>
      </c>
      <c r="B39" s="11" t="s">
        <v>758</v>
      </c>
      <c r="C39" s="23">
        <v>7858</v>
      </c>
      <c r="D39" s="23">
        <v>19098.97</v>
      </c>
      <c r="E39" s="23">
        <v>21122.63</v>
      </c>
      <c r="F39" s="23">
        <v>32</v>
      </c>
      <c r="G39" s="23">
        <v>2718.77</v>
      </c>
      <c r="H39" s="23">
        <v>33</v>
      </c>
      <c r="I39" s="13">
        <v>1714.96</v>
      </c>
    </row>
    <row r="40" spans="1:9" x14ac:dyDescent="0.25">
      <c r="A40" s="10" t="s">
        <v>757</v>
      </c>
      <c r="B40" s="11" t="s">
        <v>756</v>
      </c>
      <c r="C40" s="23">
        <v>41218</v>
      </c>
      <c r="D40" s="23">
        <v>56454.400000000001</v>
      </c>
      <c r="E40" s="23">
        <v>56040.72</v>
      </c>
      <c r="F40" s="23">
        <v>256</v>
      </c>
      <c r="G40" s="23">
        <v>12432.51</v>
      </c>
      <c r="H40" s="23">
        <v>89</v>
      </c>
      <c r="I40" s="13">
        <v>19910.64</v>
      </c>
    </row>
    <row r="41" spans="1:9" ht="30" x14ac:dyDescent="0.25">
      <c r="A41" s="10" t="s">
        <v>755</v>
      </c>
      <c r="B41" s="11" t="s">
        <v>754</v>
      </c>
      <c r="C41" s="23">
        <v>1003</v>
      </c>
      <c r="D41" s="23">
        <v>1634.79</v>
      </c>
      <c r="E41" s="23">
        <v>1339.68</v>
      </c>
      <c r="F41" s="23">
        <v>1</v>
      </c>
      <c r="G41" s="23">
        <v>270</v>
      </c>
      <c r="H41" s="23">
        <v>0</v>
      </c>
      <c r="I41" s="13">
        <v>0</v>
      </c>
    </row>
    <row r="42" spans="1:9" x14ac:dyDescent="0.25">
      <c r="A42" s="10" t="s">
        <v>753</v>
      </c>
      <c r="B42" s="11" t="s">
        <v>752</v>
      </c>
      <c r="C42" s="23">
        <v>13103</v>
      </c>
      <c r="D42" s="23">
        <v>844608.14</v>
      </c>
      <c r="E42" s="23">
        <v>767076.68</v>
      </c>
      <c r="F42" s="23">
        <v>145</v>
      </c>
      <c r="G42" s="23">
        <v>195287.61</v>
      </c>
      <c r="H42" s="23">
        <v>169</v>
      </c>
      <c r="I42" s="13">
        <v>218958.61</v>
      </c>
    </row>
    <row r="43" spans="1:9" x14ac:dyDescent="0.25">
      <c r="A43" s="10" t="s">
        <v>751</v>
      </c>
      <c r="B43" s="11" t="s">
        <v>750</v>
      </c>
      <c r="C43" s="23">
        <v>62</v>
      </c>
      <c r="D43" s="23">
        <v>154.9</v>
      </c>
      <c r="E43" s="23">
        <v>104.4</v>
      </c>
      <c r="F43" s="23">
        <v>0</v>
      </c>
      <c r="G43" s="23">
        <v>0</v>
      </c>
      <c r="H43" s="23">
        <v>0</v>
      </c>
      <c r="I43" s="13">
        <v>0</v>
      </c>
    </row>
    <row r="44" spans="1:9" x14ac:dyDescent="0.25">
      <c r="A44" s="10" t="s">
        <v>749</v>
      </c>
      <c r="B44" s="11" t="s">
        <v>748</v>
      </c>
      <c r="C44" s="23">
        <v>3</v>
      </c>
      <c r="D44" s="23">
        <v>66.680000000000007</v>
      </c>
      <c r="E44" s="23">
        <v>14</v>
      </c>
      <c r="F44" s="23">
        <v>0</v>
      </c>
      <c r="G44" s="23">
        <v>0</v>
      </c>
      <c r="H44" s="23">
        <v>0</v>
      </c>
      <c r="I44" s="13">
        <v>0</v>
      </c>
    </row>
    <row r="45" spans="1:9" ht="30" x14ac:dyDescent="0.25">
      <c r="A45" s="10" t="s">
        <v>747</v>
      </c>
      <c r="B45" s="11" t="s">
        <v>746</v>
      </c>
      <c r="C45" s="23">
        <v>114</v>
      </c>
      <c r="D45" s="23">
        <v>7681.96</v>
      </c>
      <c r="E45" s="23">
        <v>7902.75</v>
      </c>
      <c r="F45" s="23">
        <v>0</v>
      </c>
      <c r="G45" s="23">
        <v>0</v>
      </c>
      <c r="H45" s="23">
        <v>2</v>
      </c>
      <c r="I45" s="13">
        <v>334</v>
      </c>
    </row>
    <row r="46" spans="1:9" ht="30" x14ac:dyDescent="0.25">
      <c r="A46" s="10" t="s">
        <v>745</v>
      </c>
      <c r="B46" s="11" t="s">
        <v>744</v>
      </c>
      <c r="C46" s="23">
        <v>11882</v>
      </c>
      <c r="D46" s="23">
        <v>309565.06</v>
      </c>
      <c r="E46" s="23">
        <v>271456.01</v>
      </c>
      <c r="F46" s="23">
        <v>129</v>
      </c>
      <c r="G46" s="23">
        <v>166344.44</v>
      </c>
      <c r="H46" s="23">
        <v>129</v>
      </c>
      <c r="I46" s="13">
        <v>167539.28</v>
      </c>
    </row>
    <row r="47" spans="1:9" ht="30" x14ac:dyDescent="0.25">
      <c r="A47" s="10" t="s">
        <v>743</v>
      </c>
      <c r="B47" s="11" t="s">
        <v>742</v>
      </c>
      <c r="C47" s="23">
        <v>330</v>
      </c>
      <c r="D47" s="23">
        <v>53671.24</v>
      </c>
      <c r="E47" s="23">
        <v>34220.92</v>
      </c>
      <c r="F47" s="23">
        <v>7</v>
      </c>
      <c r="G47" s="23">
        <v>10946.59</v>
      </c>
      <c r="H47" s="23">
        <v>13</v>
      </c>
      <c r="I47" s="13">
        <v>28444.25</v>
      </c>
    </row>
    <row r="48" spans="1:9" ht="30" x14ac:dyDescent="0.25">
      <c r="A48" s="10" t="s">
        <v>741</v>
      </c>
      <c r="B48" s="11" t="s">
        <v>740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13">
        <v>0</v>
      </c>
    </row>
    <row r="49" spans="1:9" ht="30" x14ac:dyDescent="0.25">
      <c r="A49" s="10" t="s">
        <v>739</v>
      </c>
      <c r="B49" s="11" t="s">
        <v>738</v>
      </c>
      <c r="C49" s="23">
        <v>712</v>
      </c>
      <c r="D49" s="23">
        <v>473468.3</v>
      </c>
      <c r="E49" s="23">
        <v>453378.6</v>
      </c>
      <c r="F49" s="23">
        <v>9</v>
      </c>
      <c r="G49" s="23">
        <v>17996.580000000002</v>
      </c>
      <c r="H49" s="23">
        <v>25</v>
      </c>
      <c r="I49" s="13">
        <v>22641.08</v>
      </c>
    </row>
    <row r="50" spans="1:9" x14ac:dyDescent="0.25">
      <c r="A50" s="10" t="s">
        <v>737</v>
      </c>
      <c r="B50" s="11" t="s">
        <v>736</v>
      </c>
      <c r="C50" s="23">
        <v>69808</v>
      </c>
      <c r="D50" s="23">
        <v>1095262.4099999999</v>
      </c>
      <c r="E50" s="23">
        <v>943303.9</v>
      </c>
      <c r="F50" s="23">
        <v>2156</v>
      </c>
      <c r="G50" s="23">
        <v>122773.18</v>
      </c>
      <c r="H50" s="23">
        <v>929</v>
      </c>
      <c r="I50" s="13">
        <v>317884.37</v>
      </c>
    </row>
    <row r="51" spans="1:9" x14ac:dyDescent="0.25">
      <c r="A51" s="10" t="s">
        <v>735</v>
      </c>
      <c r="B51" s="11" t="s">
        <v>734</v>
      </c>
      <c r="C51" s="23">
        <v>56271</v>
      </c>
      <c r="D51" s="23">
        <v>179740.45</v>
      </c>
      <c r="E51" s="23">
        <v>182223.08</v>
      </c>
      <c r="F51" s="23">
        <v>849</v>
      </c>
      <c r="G51" s="23">
        <v>31424.94</v>
      </c>
      <c r="H51" s="23">
        <v>415</v>
      </c>
      <c r="I51" s="13">
        <v>20463.05</v>
      </c>
    </row>
    <row r="52" spans="1:9" x14ac:dyDescent="0.25">
      <c r="A52" s="10" t="s">
        <v>733</v>
      </c>
      <c r="B52" s="11" t="s">
        <v>732</v>
      </c>
      <c r="C52" s="23">
        <v>992</v>
      </c>
      <c r="D52" s="23">
        <v>68741.490000000005</v>
      </c>
      <c r="E52" s="23">
        <v>57008.13</v>
      </c>
      <c r="F52" s="23">
        <v>3</v>
      </c>
      <c r="G52" s="23">
        <v>910.58</v>
      </c>
      <c r="H52" s="23">
        <v>103</v>
      </c>
      <c r="I52" s="13">
        <v>7622.63</v>
      </c>
    </row>
    <row r="53" spans="1:9" x14ac:dyDescent="0.25">
      <c r="A53" s="10" t="s">
        <v>731</v>
      </c>
      <c r="B53" s="11" t="s">
        <v>730</v>
      </c>
      <c r="C53" s="23">
        <v>380</v>
      </c>
      <c r="D53" s="23">
        <v>27465.01</v>
      </c>
      <c r="E53" s="23">
        <v>25726.5</v>
      </c>
      <c r="F53" s="23">
        <v>198</v>
      </c>
      <c r="G53" s="23">
        <v>15870.62</v>
      </c>
      <c r="H53" s="23">
        <v>43</v>
      </c>
      <c r="I53" s="13">
        <v>3311.2</v>
      </c>
    </row>
    <row r="54" spans="1:9" ht="30" x14ac:dyDescent="0.25">
      <c r="A54" s="10" t="s">
        <v>729</v>
      </c>
      <c r="B54" s="11" t="s">
        <v>728</v>
      </c>
      <c r="C54" s="23">
        <v>33</v>
      </c>
      <c r="D54" s="23">
        <v>135.18</v>
      </c>
      <c r="E54" s="23">
        <v>151.35</v>
      </c>
      <c r="F54" s="23">
        <v>0</v>
      </c>
      <c r="G54" s="23">
        <v>0</v>
      </c>
      <c r="H54" s="23">
        <v>0</v>
      </c>
      <c r="I54" s="13">
        <v>0</v>
      </c>
    </row>
    <row r="55" spans="1:9" ht="30" x14ac:dyDescent="0.25">
      <c r="A55" s="10" t="s">
        <v>727</v>
      </c>
      <c r="B55" s="11" t="s">
        <v>726</v>
      </c>
      <c r="C55" s="23">
        <v>11094</v>
      </c>
      <c r="D55" s="23">
        <v>8169.05</v>
      </c>
      <c r="E55" s="23">
        <v>7955.3</v>
      </c>
      <c r="F55" s="23">
        <v>39</v>
      </c>
      <c r="G55" s="23">
        <v>1021.1</v>
      </c>
      <c r="H55" s="23">
        <v>16</v>
      </c>
      <c r="I55" s="13">
        <v>1186.26</v>
      </c>
    </row>
    <row r="56" spans="1:9" x14ac:dyDescent="0.25">
      <c r="A56" s="10" t="s">
        <v>725</v>
      </c>
      <c r="B56" s="11" t="s">
        <v>724</v>
      </c>
      <c r="C56" s="23">
        <v>41264</v>
      </c>
      <c r="D56" s="23">
        <v>71270.77</v>
      </c>
      <c r="E56" s="23">
        <v>72893.25</v>
      </c>
      <c r="F56" s="23">
        <v>531</v>
      </c>
      <c r="G56" s="23">
        <v>12611.95</v>
      </c>
      <c r="H56" s="23">
        <v>220</v>
      </c>
      <c r="I56" s="13">
        <v>7847.7</v>
      </c>
    </row>
    <row r="57" spans="1:9" ht="30" x14ac:dyDescent="0.25">
      <c r="A57" s="10" t="s">
        <v>723</v>
      </c>
      <c r="B57" s="11" t="s">
        <v>722</v>
      </c>
      <c r="C57" s="23">
        <v>2508</v>
      </c>
      <c r="D57" s="23">
        <v>3958.95</v>
      </c>
      <c r="E57" s="23">
        <v>18488.55</v>
      </c>
      <c r="F57" s="23">
        <v>78</v>
      </c>
      <c r="G57" s="23">
        <v>1010.69</v>
      </c>
      <c r="H57" s="23">
        <v>33</v>
      </c>
      <c r="I57" s="13">
        <v>495.26</v>
      </c>
    </row>
    <row r="58" spans="1:9" x14ac:dyDescent="0.25">
      <c r="A58" s="10" t="s">
        <v>721</v>
      </c>
      <c r="B58" s="11" t="s">
        <v>720</v>
      </c>
      <c r="C58" s="23">
        <v>13537</v>
      </c>
      <c r="D58" s="23">
        <v>915521.96</v>
      </c>
      <c r="E58" s="23">
        <v>761080.82</v>
      </c>
      <c r="F58" s="23">
        <v>1307</v>
      </c>
      <c r="G58" s="23">
        <v>91348.24</v>
      </c>
      <c r="H58" s="23">
        <v>514</v>
      </c>
      <c r="I58" s="13">
        <v>297421.32</v>
      </c>
    </row>
    <row r="59" spans="1:9" x14ac:dyDescent="0.25">
      <c r="A59" s="10" t="s">
        <v>719</v>
      </c>
      <c r="B59" s="11" t="s">
        <v>718</v>
      </c>
      <c r="C59" s="23">
        <v>62</v>
      </c>
      <c r="D59" s="23">
        <v>15638.19</v>
      </c>
      <c r="E59" s="23">
        <v>10824.63</v>
      </c>
      <c r="F59" s="23">
        <v>0</v>
      </c>
      <c r="G59" s="23">
        <v>0</v>
      </c>
      <c r="H59" s="23">
        <v>6</v>
      </c>
      <c r="I59" s="13">
        <v>2265</v>
      </c>
    </row>
    <row r="60" spans="1:9" x14ac:dyDescent="0.25">
      <c r="A60" s="10" t="s">
        <v>717</v>
      </c>
      <c r="B60" s="11" t="s">
        <v>716</v>
      </c>
      <c r="C60" s="23">
        <v>27</v>
      </c>
      <c r="D60" s="23">
        <v>7978.94</v>
      </c>
      <c r="E60" s="23">
        <v>6466.68</v>
      </c>
      <c r="F60" s="23">
        <v>64</v>
      </c>
      <c r="G60" s="23">
        <v>3921.07</v>
      </c>
      <c r="H60" s="23">
        <v>15</v>
      </c>
      <c r="I60" s="13">
        <v>1185.2</v>
      </c>
    </row>
    <row r="61" spans="1:9" ht="30" x14ac:dyDescent="0.25">
      <c r="A61" s="10" t="s">
        <v>715</v>
      </c>
      <c r="B61" s="11" t="s">
        <v>714</v>
      </c>
      <c r="C61" s="23">
        <v>149</v>
      </c>
      <c r="D61" s="23">
        <v>14363.78</v>
      </c>
      <c r="E61" s="23">
        <v>40090.6</v>
      </c>
      <c r="F61" s="23">
        <v>1</v>
      </c>
      <c r="G61" s="23">
        <v>303.92</v>
      </c>
      <c r="H61" s="23">
        <v>2</v>
      </c>
      <c r="I61" s="13">
        <v>685</v>
      </c>
    </row>
    <row r="62" spans="1:9" ht="30" x14ac:dyDescent="0.25">
      <c r="A62" s="10" t="s">
        <v>713</v>
      </c>
      <c r="B62" s="11" t="s">
        <v>712</v>
      </c>
      <c r="C62" s="23">
        <v>12204</v>
      </c>
      <c r="D62" s="23">
        <v>335811.74</v>
      </c>
      <c r="E62" s="23">
        <v>274585.34000000003</v>
      </c>
      <c r="F62" s="23">
        <v>1056</v>
      </c>
      <c r="G62" s="23">
        <v>51930.9</v>
      </c>
      <c r="H62" s="23">
        <v>441</v>
      </c>
      <c r="I62" s="13">
        <v>77891.13</v>
      </c>
    </row>
    <row r="63" spans="1:9" ht="30" x14ac:dyDescent="0.25">
      <c r="A63" s="10" t="s">
        <v>711</v>
      </c>
      <c r="B63" s="11" t="s">
        <v>710</v>
      </c>
      <c r="C63" s="23">
        <v>483</v>
      </c>
      <c r="D63" s="23">
        <v>168879.33</v>
      </c>
      <c r="E63" s="23">
        <v>107167.73</v>
      </c>
      <c r="F63" s="23">
        <v>30</v>
      </c>
      <c r="G63" s="23">
        <v>32558.66</v>
      </c>
      <c r="H63" s="23">
        <v>25</v>
      </c>
      <c r="I63" s="13">
        <v>207104.59</v>
      </c>
    </row>
    <row r="64" spans="1:9" ht="30" x14ac:dyDescent="0.25">
      <c r="A64" s="10" t="s">
        <v>709</v>
      </c>
      <c r="B64" s="11" t="s">
        <v>708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13">
        <v>0</v>
      </c>
    </row>
    <row r="65" spans="1:9" ht="30" x14ac:dyDescent="0.25">
      <c r="A65" s="10" t="s">
        <v>707</v>
      </c>
      <c r="B65" s="11" t="s">
        <v>706</v>
      </c>
      <c r="C65" s="23">
        <v>612</v>
      </c>
      <c r="D65" s="23">
        <v>372849.98</v>
      </c>
      <c r="E65" s="23">
        <v>321945.84000000003</v>
      </c>
      <c r="F65" s="23">
        <v>156</v>
      </c>
      <c r="G65" s="23">
        <v>2633.69</v>
      </c>
      <c r="H65" s="23">
        <v>25</v>
      </c>
      <c r="I65" s="13">
        <v>8290.4</v>
      </c>
    </row>
    <row r="66" spans="1:9" x14ac:dyDescent="0.25">
      <c r="A66" s="10" t="s">
        <v>705</v>
      </c>
      <c r="B66" s="11" t="s">
        <v>704</v>
      </c>
      <c r="C66" s="23">
        <v>79510</v>
      </c>
      <c r="D66" s="23">
        <v>2026572.22</v>
      </c>
      <c r="E66" s="23">
        <v>1795622.41</v>
      </c>
      <c r="F66" s="23">
        <v>2590</v>
      </c>
      <c r="G66" s="23">
        <v>333482.07</v>
      </c>
      <c r="H66" s="23">
        <v>1210</v>
      </c>
      <c r="I66" s="13">
        <v>558468.57999999996</v>
      </c>
    </row>
    <row r="67" spans="1:9" x14ac:dyDescent="0.25">
      <c r="A67" s="10" t="s">
        <v>703</v>
      </c>
      <c r="B67" s="11" t="s">
        <v>702</v>
      </c>
      <c r="C67" s="23">
        <v>61712</v>
      </c>
      <c r="D67" s="23">
        <v>266442.12</v>
      </c>
      <c r="E67" s="23">
        <v>267464.90999999997</v>
      </c>
      <c r="F67" s="23">
        <v>1138</v>
      </c>
      <c r="G67" s="23">
        <v>46846.22</v>
      </c>
      <c r="H67" s="23">
        <v>530</v>
      </c>
      <c r="I67" s="13">
        <v>42088.65</v>
      </c>
    </row>
    <row r="68" spans="1:9" x14ac:dyDescent="0.25">
      <c r="A68" s="10" t="s">
        <v>701</v>
      </c>
      <c r="B68" s="11" t="s">
        <v>700</v>
      </c>
      <c r="C68" s="23">
        <v>992</v>
      </c>
      <c r="D68" s="23">
        <v>75689.070000000007</v>
      </c>
      <c r="E68" s="23">
        <v>63677.93</v>
      </c>
      <c r="F68" s="23">
        <v>3</v>
      </c>
      <c r="G68" s="23">
        <v>910.58</v>
      </c>
      <c r="H68" s="23">
        <v>103</v>
      </c>
      <c r="I68" s="13">
        <v>7622.63</v>
      </c>
    </row>
    <row r="69" spans="1:9" x14ac:dyDescent="0.25">
      <c r="A69" s="10" t="s">
        <v>699</v>
      </c>
      <c r="B69" s="11" t="s">
        <v>698</v>
      </c>
      <c r="C69" s="23">
        <v>380</v>
      </c>
      <c r="D69" s="23">
        <v>29923.65</v>
      </c>
      <c r="E69" s="23">
        <v>25727.5</v>
      </c>
      <c r="F69" s="23">
        <v>198</v>
      </c>
      <c r="G69" s="23">
        <v>15870.62</v>
      </c>
      <c r="H69" s="23">
        <v>43</v>
      </c>
      <c r="I69" s="13">
        <v>3311.2</v>
      </c>
    </row>
    <row r="70" spans="1:9" ht="30" x14ac:dyDescent="0.25">
      <c r="A70" s="10" t="s">
        <v>697</v>
      </c>
      <c r="B70" s="11" t="s">
        <v>696</v>
      </c>
      <c r="C70" s="23">
        <v>41</v>
      </c>
      <c r="D70" s="23">
        <v>242.47</v>
      </c>
      <c r="E70" s="23">
        <v>219.35</v>
      </c>
      <c r="F70" s="23">
        <v>0</v>
      </c>
      <c r="G70" s="23">
        <v>0</v>
      </c>
      <c r="H70" s="23">
        <v>0</v>
      </c>
      <c r="I70" s="13">
        <v>0</v>
      </c>
    </row>
    <row r="71" spans="1:9" ht="30" x14ac:dyDescent="0.25">
      <c r="A71" s="10" t="s">
        <v>695</v>
      </c>
      <c r="B71" s="11" t="s">
        <v>694</v>
      </c>
      <c r="C71" s="23">
        <v>16121</v>
      </c>
      <c r="D71" s="23">
        <v>27268.02</v>
      </c>
      <c r="E71" s="23">
        <v>29077.93</v>
      </c>
      <c r="F71" s="23">
        <v>71</v>
      </c>
      <c r="G71" s="23">
        <v>3739.87</v>
      </c>
      <c r="H71" s="23">
        <v>48</v>
      </c>
      <c r="I71" s="13">
        <v>2901.22</v>
      </c>
    </row>
    <row r="72" spans="1:9" x14ac:dyDescent="0.25">
      <c r="A72" s="10" t="s">
        <v>693</v>
      </c>
      <c r="B72" s="11" t="s">
        <v>692</v>
      </c>
      <c r="C72" s="23">
        <v>41484</v>
      </c>
      <c r="D72" s="23">
        <v>127725.17</v>
      </c>
      <c r="E72" s="23">
        <v>128933.97</v>
      </c>
      <c r="F72" s="23">
        <v>787</v>
      </c>
      <c r="G72" s="23">
        <v>25044.46</v>
      </c>
      <c r="H72" s="23">
        <v>303</v>
      </c>
      <c r="I72" s="13">
        <v>27758.34</v>
      </c>
    </row>
    <row r="73" spans="1:9" ht="30" x14ac:dyDescent="0.25">
      <c r="A73" s="10" t="s">
        <v>691</v>
      </c>
      <c r="B73" s="11" t="s">
        <v>690</v>
      </c>
      <c r="C73" s="23">
        <v>2694</v>
      </c>
      <c r="D73" s="23">
        <v>5593.74</v>
      </c>
      <c r="E73" s="23">
        <v>19828.23</v>
      </c>
      <c r="F73" s="23">
        <v>79</v>
      </c>
      <c r="G73" s="23">
        <v>1280.69</v>
      </c>
      <c r="H73" s="23">
        <v>33</v>
      </c>
      <c r="I73" s="13">
        <v>495.26</v>
      </c>
    </row>
    <row r="74" spans="1:9" x14ac:dyDescent="0.25">
      <c r="A74" s="10" t="s">
        <v>689</v>
      </c>
      <c r="B74" s="11" t="s">
        <v>688</v>
      </c>
      <c r="C74" s="23">
        <v>17798</v>
      </c>
      <c r="D74" s="23">
        <v>1760130.1</v>
      </c>
      <c r="E74" s="23">
        <v>1528157.5</v>
      </c>
      <c r="F74" s="23">
        <v>1452</v>
      </c>
      <c r="G74" s="23">
        <v>286635.84999999998</v>
      </c>
      <c r="H74" s="23">
        <v>680</v>
      </c>
      <c r="I74" s="13">
        <v>516379.93</v>
      </c>
    </row>
    <row r="75" spans="1:9" x14ac:dyDescent="0.25">
      <c r="A75" s="10" t="s">
        <v>687</v>
      </c>
      <c r="B75" s="11" t="s">
        <v>686</v>
      </c>
      <c r="C75" s="23">
        <v>62</v>
      </c>
      <c r="D75" s="23">
        <v>15793.09</v>
      </c>
      <c r="E75" s="23">
        <v>10929.03</v>
      </c>
      <c r="F75" s="23">
        <v>0</v>
      </c>
      <c r="G75" s="23">
        <v>0</v>
      </c>
      <c r="H75" s="23">
        <v>6</v>
      </c>
      <c r="I75" s="13">
        <v>2265</v>
      </c>
    </row>
    <row r="76" spans="1:9" x14ac:dyDescent="0.25">
      <c r="A76" s="10" t="s">
        <v>685</v>
      </c>
      <c r="B76" s="11" t="s">
        <v>684</v>
      </c>
      <c r="C76" s="23">
        <v>27</v>
      </c>
      <c r="D76" s="23">
        <v>8045.62</v>
      </c>
      <c r="E76" s="23">
        <v>6480.68</v>
      </c>
      <c r="F76" s="23">
        <v>64</v>
      </c>
      <c r="G76" s="23">
        <v>3921.07</v>
      </c>
      <c r="H76" s="23">
        <v>15</v>
      </c>
      <c r="I76" s="13">
        <v>1185.2</v>
      </c>
    </row>
    <row r="77" spans="1:9" ht="30" x14ac:dyDescent="0.25">
      <c r="A77" s="10" t="s">
        <v>683</v>
      </c>
      <c r="B77" s="11" t="s">
        <v>682</v>
      </c>
      <c r="C77" s="23">
        <v>169</v>
      </c>
      <c r="D77" s="23">
        <v>22045.74</v>
      </c>
      <c r="E77" s="23">
        <v>47993.35</v>
      </c>
      <c r="F77" s="23">
        <v>1</v>
      </c>
      <c r="G77" s="23">
        <v>303.92</v>
      </c>
      <c r="H77" s="23">
        <v>4</v>
      </c>
      <c r="I77" s="13">
        <v>1019</v>
      </c>
    </row>
    <row r="78" spans="1:9" ht="30" x14ac:dyDescent="0.25">
      <c r="A78" s="10" t="s">
        <v>681</v>
      </c>
      <c r="B78" s="11" t="s">
        <v>680</v>
      </c>
      <c r="C78" s="23">
        <v>15799</v>
      </c>
      <c r="D78" s="23">
        <v>645376.80000000005</v>
      </c>
      <c r="E78" s="23">
        <v>546041.35</v>
      </c>
      <c r="F78" s="23">
        <v>1185</v>
      </c>
      <c r="G78" s="23">
        <v>218275.34</v>
      </c>
      <c r="H78" s="23">
        <v>567</v>
      </c>
      <c r="I78" s="13">
        <v>245430.41</v>
      </c>
    </row>
    <row r="79" spans="1:9" ht="30" x14ac:dyDescent="0.25">
      <c r="A79" s="10" t="s">
        <v>679</v>
      </c>
      <c r="B79" s="11" t="s">
        <v>678</v>
      </c>
      <c r="C79" s="23">
        <v>507</v>
      </c>
      <c r="D79" s="23">
        <v>222550.57</v>
      </c>
      <c r="E79" s="23">
        <v>141388.65</v>
      </c>
      <c r="F79" s="23">
        <v>37</v>
      </c>
      <c r="G79" s="23">
        <v>43505.25</v>
      </c>
      <c r="H79" s="23">
        <v>38</v>
      </c>
      <c r="I79" s="13">
        <v>235548.84</v>
      </c>
    </row>
    <row r="80" spans="1:9" ht="30" x14ac:dyDescent="0.25">
      <c r="A80" s="10" t="s">
        <v>677</v>
      </c>
      <c r="B80" s="11" t="s">
        <v>676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13">
        <v>0</v>
      </c>
    </row>
    <row r="81" spans="1:9" ht="30" x14ac:dyDescent="0.25">
      <c r="A81" s="10" t="s">
        <v>675</v>
      </c>
      <c r="B81" s="11" t="s">
        <v>674</v>
      </c>
      <c r="C81" s="23">
        <v>1234</v>
      </c>
      <c r="D81" s="23">
        <v>846318.28</v>
      </c>
      <c r="E81" s="23">
        <v>775324.44</v>
      </c>
      <c r="F81" s="23">
        <v>165</v>
      </c>
      <c r="G81" s="23">
        <v>20630.27</v>
      </c>
      <c r="H81" s="23">
        <v>50</v>
      </c>
      <c r="I81" s="13">
        <v>30931.48</v>
      </c>
    </row>
    <row r="82" spans="1:9" ht="30" x14ac:dyDescent="0.25">
      <c r="A82" s="10" t="s">
        <v>673</v>
      </c>
      <c r="B82" s="11" t="s">
        <v>672</v>
      </c>
      <c r="C82" s="23">
        <v>536055</v>
      </c>
      <c r="D82" s="23">
        <v>2997387.07</v>
      </c>
      <c r="E82" s="23">
        <v>2945713.79</v>
      </c>
      <c r="F82" s="23">
        <v>16180</v>
      </c>
      <c r="G82" s="23">
        <v>1271743.03</v>
      </c>
      <c r="H82" s="23">
        <v>14055</v>
      </c>
      <c r="I82" s="13">
        <v>2141848.96</v>
      </c>
    </row>
    <row r="83" spans="1:9" ht="45" x14ac:dyDescent="0.25">
      <c r="A83" s="10" t="s">
        <v>671</v>
      </c>
      <c r="B83" s="11" t="s">
        <v>670</v>
      </c>
      <c r="C83" s="23">
        <v>375441</v>
      </c>
      <c r="D83" s="23">
        <v>2146132.63</v>
      </c>
      <c r="E83" s="23">
        <v>2208252.25</v>
      </c>
      <c r="F83" s="23">
        <v>15388</v>
      </c>
      <c r="G83" s="23">
        <v>1055038.1200000001</v>
      </c>
      <c r="H83" s="23">
        <v>12473</v>
      </c>
      <c r="I83" s="13">
        <v>1595105.33</v>
      </c>
    </row>
    <row r="84" spans="1:9" x14ac:dyDescent="0.25">
      <c r="A84" s="10" t="s">
        <v>669</v>
      </c>
      <c r="B84" s="11" t="s">
        <v>668</v>
      </c>
      <c r="C84" s="23">
        <v>295967</v>
      </c>
      <c r="D84" s="23">
        <v>1673075.06</v>
      </c>
      <c r="E84" s="23">
        <v>1735032.25</v>
      </c>
      <c r="F84" s="23">
        <v>13394</v>
      </c>
      <c r="G84" s="23">
        <v>922967.76</v>
      </c>
      <c r="H84" s="23">
        <v>10808</v>
      </c>
      <c r="I84" s="13">
        <v>1392454.62</v>
      </c>
    </row>
    <row r="85" spans="1:9" x14ac:dyDescent="0.25">
      <c r="A85" s="10" t="s">
        <v>667</v>
      </c>
      <c r="B85" s="11" t="s">
        <v>666</v>
      </c>
      <c r="C85" s="23">
        <v>32549</v>
      </c>
      <c r="D85" s="23">
        <v>364258.59</v>
      </c>
      <c r="E85" s="23">
        <v>368139.82</v>
      </c>
      <c r="F85" s="23">
        <v>1533</v>
      </c>
      <c r="G85" s="23">
        <v>102707.31</v>
      </c>
      <c r="H85" s="23">
        <v>1157</v>
      </c>
      <c r="I85" s="13">
        <v>130742.75</v>
      </c>
    </row>
    <row r="86" spans="1:9" x14ac:dyDescent="0.25">
      <c r="A86" s="10" t="s">
        <v>665</v>
      </c>
      <c r="B86" s="11" t="s">
        <v>664</v>
      </c>
      <c r="C86" s="23">
        <v>2186</v>
      </c>
      <c r="D86" s="23">
        <v>41894.019999999997</v>
      </c>
      <c r="E86" s="23">
        <v>42426.44</v>
      </c>
      <c r="F86" s="23">
        <v>156</v>
      </c>
      <c r="G86" s="23">
        <v>10006.719999999999</v>
      </c>
      <c r="H86" s="23">
        <v>169</v>
      </c>
      <c r="I86" s="13">
        <v>26055.81</v>
      </c>
    </row>
    <row r="87" spans="1:9" x14ac:dyDescent="0.25">
      <c r="A87" s="10" t="s">
        <v>663</v>
      </c>
      <c r="B87" s="11" t="s">
        <v>662</v>
      </c>
      <c r="C87" s="23">
        <v>4385</v>
      </c>
      <c r="D87" s="23">
        <v>3566.67</v>
      </c>
      <c r="E87" s="23">
        <v>3486.2</v>
      </c>
      <c r="F87" s="23">
        <v>40</v>
      </c>
      <c r="G87" s="23">
        <v>3127.71</v>
      </c>
      <c r="H87" s="23">
        <v>35</v>
      </c>
      <c r="I87" s="13">
        <v>3176.05</v>
      </c>
    </row>
    <row r="88" spans="1:9" x14ac:dyDescent="0.25">
      <c r="A88" s="10" t="s">
        <v>661</v>
      </c>
      <c r="B88" s="11" t="s">
        <v>660</v>
      </c>
      <c r="C88" s="23">
        <v>565</v>
      </c>
      <c r="D88" s="23">
        <v>1900.67</v>
      </c>
      <c r="E88" s="23">
        <v>1919.53</v>
      </c>
      <c r="F88" s="23">
        <v>17</v>
      </c>
      <c r="G88" s="23">
        <v>1963.4</v>
      </c>
      <c r="H88" s="23">
        <v>23</v>
      </c>
      <c r="I88" s="13">
        <v>2602.23</v>
      </c>
    </row>
    <row r="89" spans="1:9" x14ac:dyDescent="0.25">
      <c r="A89" s="10" t="s">
        <v>659</v>
      </c>
      <c r="B89" s="11" t="s">
        <v>658</v>
      </c>
      <c r="C89" s="23">
        <v>29821</v>
      </c>
      <c r="D89" s="23">
        <v>53444.97</v>
      </c>
      <c r="E89" s="23">
        <v>49487.71</v>
      </c>
      <c r="F89" s="23">
        <v>144</v>
      </c>
      <c r="G89" s="23">
        <v>8518.89</v>
      </c>
      <c r="H89" s="23">
        <v>218</v>
      </c>
      <c r="I89" s="13">
        <v>32933.839999999997</v>
      </c>
    </row>
    <row r="90" spans="1:9" x14ac:dyDescent="0.25">
      <c r="A90" s="10" t="s">
        <v>657</v>
      </c>
      <c r="B90" s="11" t="s">
        <v>656</v>
      </c>
      <c r="C90" s="23">
        <v>7930</v>
      </c>
      <c r="D90" s="23">
        <v>2499.42</v>
      </c>
      <c r="E90" s="23">
        <v>2485.92</v>
      </c>
      <c r="F90" s="23">
        <v>11</v>
      </c>
      <c r="G90" s="23">
        <v>452.99</v>
      </c>
      <c r="H90" s="23">
        <v>22</v>
      </c>
      <c r="I90" s="13">
        <v>3227.92</v>
      </c>
    </row>
    <row r="91" spans="1:9" x14ac:dyDescent="0.25">
      <c r="A91" s="10" t="s">
        <v>655</v>
      </c>
      <c r="B91" s="11" t="s">
        <v>654</v>
      </c>
      <c r="C91" s="23">
        <v>1162</v>
      </c>
      <c r="D91" s="23">
        <v>4614.76</v>
      </c>
      <c r="E91" s="23">
        <v>4595.43</v>
      </c>
      <c r="F91" s="23">
        <v>93</v>
      </c>
      <c r="G91" s="23">
        <v>5293.34</v>
      </c>
      <c r="H91" s="23">
        <v>40</v>
      </c>
      <c r="I91" s="13">
        <v>3873.11</v>
      </c>
    </row>
    <row r="92" spans="1:9" ht="30" x14ac:dyDescent="0.25">
      <c r="A92" s="10" t="s">
        <v>653</v>
      </c>
      <c r="B92" s="11" t="s">
        <v>652</v>
      </c>
      <c r="C92" s="23">
        <v>0</v>
      </c>
      <c r="D92" s="23">
        <v>-0.93</v>
      </c>
      <c r="E92" s="23">
        <v>0</v>
      </c>
      <c r="F92" s="23">
        <v>0</v>
      </c>
      <c r="G92" s="23">
        <v>0</v>
      </c>
      <c r="H92" s="23">
        <v>0</v>
      </c>
      <c r="I92" s="13">
        <v>0</v>
      </c>
    </row>
    <row r="93" spans="1:9" ht="30" x14ac:dyDescent="0.25">
      <c r="A93" s="10" t="s">
        <v>651</v>
      </c>
      <c r="B93" s="11" t="s">
        <v>650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13">
        <v>0</v>
      </c>
    </row>
    <row r="94" spans="1:9" x14ac:dyDescent="0.25">
      <c r="A94" s="10" t="s">
        <v>649</v>
      </c>
      <c r="B94" s="11" t="s">
        <v>648</v>
      </c>
      <c r="C94" s="23">
        <v>821</v>
      </c>
      <c r="D94" s="23">
        <v>553.92999999999995</v>
      </c>
      <c r="E94" s="23">
        <v>209.03</v>
      </c>
      <c r="F94" s="23">
        <v>0</v>
      </c>
      <c r="G94" s="23">
        <v>0</v>
      </c>
      <c r="H94" s="23">
        <v>1</v>
      </c>
      <c r="I94" s="13">
        <v>39</v>
      </c>
    </row>
    <row r="95" spans="1:9" ht="60" x14ac:dyDescent="0.25">
      <c r="A95" s="10" t="s">
        <v>647</v>
      </c>
      <c r="B95" s="11" t="s">
        <v>646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13">
        <v>0</v>
      </c>
    </row>
    <row r="96" spans="1:9" ht="30" x14ac:dyDescent="0.25">
      <c r="A96" s="10" t="s">
        <v>645</v>
      </c>
      <c r="B96" s="11" t="s">
        <v>644</v>
      </c>
      <c r="C96" s="23">
        <v>55</v>
      </c>
      <c r="D96" s="23">
        <v>325.47000000000003</v>
      </c>
      <c r="E96" s="23">
        <v>469.92</v>
      </c>
      <c r="F96" s="23">
        <v>0</v>
      </c>
      <c r="G96" s="23">
        <v>0</v>
      </c>
      <c r="H96" s="23">
        <v>0</v>
      </c>
      <c r="I96" s="13">
        <v>0</v>
      </c>
    </row>
    <row r="97" spans="1:9" x14ac:dyDescent="0.25">
      <c r="A97" s="10" t="s">
        <v>643</v>
      </c>
      <c r="B97" s="11" t="s">
        <v>642</v>
      </c>
      <c r="C97" s="23">
        <v>137572</v>
      </c>
      <c r="D97" s="23">
        <v>710793.23</v>
      </c>
      <c r="E97" s="23">
        <v>665248.43000000005</v>
      </c>
      <c r="F97" s="23">
        <v>731</v>
      </c>
      <c r="G97" s="23">
        <v>197925.54</v>
      </c>
      <c r="H97" s="23">
        <v>1444</v>
      </c>
      <c r="I97" s="13">
        <v>477798.99</v>
      </c>
    </row>
    <row r="98" spans="1:9" x14ac:dyDescent="0.25">
      <c r="A98" s="10" t="s">
        <v>641</v>
      </c>
      <c r="B98" s="11" t="s">
        <v>640</v>
      </c>
      <c r="C98" s="23">
        <v>123250</v>
      </c>
      <c r="D98" s="23">
        <v>579678.63</v>
      </c>
      <c r="E98" s="23">
        <v>540730.41</v>
      </c>
      <c r="F98" s="23">
        <v>283</v>
      </c>
      <c r="G98" s="23">
        <v>79535.899999999994</v>
      </c>
      <c r="H98" s="23">
        <v>629</v>
      </c>
      <c r="I98" s="13">
        <v>175769.86</v>
      </c>
    </row>
    <row r="99" spans="1:9" x14ac:dyDescent="0.25">
      <c r="A99" s="10" t="s">
        <v>639</v>
      </c>
      <c r="B99" s="11" t="s">
        <v>638</v>
      </c>
      <c r="C99" s="23">
        <v>5267</v>
      </c>
      <c r="D99" s="23">
        <v>85987.33</v>
      </c>
      <c r="E99" s="23">
        <v>83610.38</v>
      </c>
      <c r="F99" s="23">
        <v>387</v>
      </c>
      <c r="G99" s="23">
        <v>106741.2</v>
      </c>
      <c r="H99" s="23">
        <v>662</v>
      </c>
      <c r="I99" s="13">
        <v>237381.18</v>
      </c>
    </row>
    <row r="100" spans="1:9" x14ac:dyDescent="0.25">
      <c r="A100" s="10" t="s">
        <v>637</v>
      </c>
      <c r="B100" s="11" t="s">
        <v>636</v>
      </c>
      <c r="C100" s="23">
        <v>965</v>
      </c>
      <c r="D100" s="23">
        <v>13456.87</v>
      </c>
      <c r="E100" s="23">
        <v>10357</v>
      </c>
      <c r="F100" s="23">
        <v>48</v>
      </c>
      <c r="G100" s="23">
        <v>9554.0499999999993</v>
      </c>
      <c r="H100" s="23">
        <v>106</v>
      </c>
      <c r="I100" s="13">
        <v>55381.39</v>
      </c>
    </row>
    <row r="101" spans="1:9" x14ac:dyDescent="0.25">
      <c r="A101" s="10" t="s">
        <v>635</v>
      </c>
      <c r="B101" s="11" t="s">
        <v>634</v>
      </c>
      <c r="C101" s="23">
        <v>26</v>
      </c>
      <c r="D101" s="23">
        <v>165.63</v>
      </c>
      <c r="E101" s="23">
        <v>175.61</v>
      </c>
      <c r="F101" s="23">
        <v>0</v>
      </c>
      <c r="G101" s="23">
        <v>0</v>
      </c>
      <c r="H101" s="23">
        <v>0</v>
      </c>
      <c r="I101" s="13">
        <v>0</v>
      </c>
    </row>
    <row r="102" spans="1:9" x14ac:dyDescent="0.25">
      <c r="A102" s="10" t="s">
        <v>633</v>
      </c>
      <c r="B102" s="11" t="s">
        <v>632</v>
      </c>
      <c r="C102" s="23">
        <v>73</v>
      </c>
      <c r="D102" s="23">
        <v>393.37</v>
      </c>
      <c r="E102" s="23">
        <v>418.91</v>
      </c>
      <c r="F102" s="23">
        <v>0</v>
      </c>
      <c r="G102" s="23">
        <v>0</v>
      </c>
      <c r="H102" s="23">
        <v>1</v>
      </c>
      <c r="I102" s="13">
        <v>31</v>
      </c>
    </row>
    <row r="103" spans="1:9" x14ac:dyDescent="0.25">
      <c r="A103" s="10" t="s">
        <v>631</v>
      </c>
      <c r="B103" s="11" t="s">
        <v>630</v>
      </c>
      <c r="C103" s="23">
        <v>3225</v>
      </c>
      <c r="D103" s="23">
        <v>5825.2</v>
      </c>
      <c r="E103" s="23">
        <v>5068.0200000000004</v>
      </c>
      <c r="F103" s="23">
        <v>2</v>
      </c>
      <c r="G103" s="23">
        <v>85.43</v>
      </c>
      <c r="H103" s="23">
        <v>4</v>
      </c>
      <c r="I103" s="13">
        <v>541.96</v>
      </c>
    </row>
    <row r="104" spans="1:9" x14ac:dyDescent="0.25">
      <c r="A104" s="10" t="s">
        <v>629</v>
      </c>
      <c r="B104" s="11" t="s">
        <v>628</v>
      </c>
      <c r="C104" s="23">
        <v>4748</v>
      </c>
      <c r="D104" s="23">
        <v>25185.61</v>
      </c>
      <c r="E104" s="23">
        <v>24821.47</v>
      </c>
      <c r="F104" s="23">
        <v>11</v>
      </c>
      <c r="G104" s="23">
        <v>2008.96</v>
      </c>
      <c r="H104" s="23">
        <v>42</v>
      </c>
      <c r="I104" s="13">
        <v>8693.6</v>
      </c>
    </row>
    <row r="105" spans="1:9" x14ac:dyDescent="0.25">
      <c r="A105" s="10" t="s">
        <v>627</v>
      </c>
      <c r="B105" s="11" t="s">
        <v>626</v>
      </c>
      <c r="C105" s="23">
        <v>18</v>
      </c>
      <c r="D105" s="23">
        <v>100.59</v>
      </c>
      <c r="E105" s="23">
        <v>66.63</v>
      </c>
      <c r="F105" s="23">
        <v>0</v>
      </c>
      <c r="G105" s="23">
        <v>0</v>
      </c>
      <c r="H105" s="23">
        <v>0</v>
      </c>
      <c r="I105" s="13">
        <v>0</v>
      </c>
    </row>
    <row r="106" spans="1:9" x14ac:dyDescent="0.25">
      <c r="A106" s="10" t="s">
        <v>625</v>
      </c>
      <c r="B106" s="11" t="s">
        <v>624</v>
      </c>
      <c r="C106" s="23">
        <v>20616</v>
      </c>
      <c r="D106" s="23">
        <v>71901.48</v>
      </c>
      <c r="E106" s="23">
        <v>8513.5300000000007</v>
      </c>
      <c r="F106" s="23">
        <v>10</v>
      </c>
      <c r="G106" s="23">
        <v>9031.43</v>
      </c>
      <c r="H106" s="23">
        <v>26</v>
      </c>
      <c r="I106" s="13">
        <v>7193.76</v>
      </c>
    </row>
    <row r="107" spans="1:9" x14ac:dyDescent="0.25">
      <c r="A107" s="10" t="s">
        <v>623</v>
      </c>
      <c r="B107" s="11" t="s">
        <v>622</v>
      </c>
      <c r="C107" s="23">
        <v>19748</v>
      </c>
      <c r="D107" s="23">
        <v>68081.95</v>
      </c>
      <c r="E107" s="23">
        <v>7990.34</v>
      </c>
      <c r="F107" s="23">
        <v>8</v>
      </c>
      <c r="G107" s="23">
        <v>8914.75</v>
      </c>
      <c r="H107" s="23">
        <v>26</v>
      </c>
      <c r="I107" s="13">
        <v>7193.76</v>
      </c>
    </row>
    <row r="108" spans="1:9" x14ac:dyDescent="0.25">
      <c r="A108" s="10" t="s">
        <v>621</v>
      </c>
      <c r="B108" s="11" t="s">
        <v>620</v>
      </c>
      <c r="C108" s="23">
        <v>275</v>
      </c>
      <c r="D108" s="23">
        <v>2088.75</v>
      </c>
      <c r="E108" s="23">
        <v>92.61</v>
      </c>
      <c r="F108" s="23">
        <v>2</v>
      </c>
      <c r="G108" s="23">
        <v>116.68</v>
      </c>
      <c r="H108" s="23">
        <v>0</v>
      </c>
      <c r="I108" s="13">
        <v>0</v>
      </c>
    </row>
    <row r="109" spans="1:9" x14ac:dyDescent="0.25">
      <c r="A109" s="10" t="s">
        <v>619</v>
      </c>
      <c r="B109" s="11" t="s">
        <v>618</v>
      </c>
      <c r="C109" s="23">
        <v>31</v>
      </c>
      <c r="D109" s="23">
        <v>272.61</v>
      </c>
      <c r="E109" s="23">
        <v>2</v>
      </c>
      <c r="F109" s="23">
        <v>0</v>
      </c>
      <c r="G109" s="23">
        <v>0</v>
      </c>
      <c r="H109" s="23">
        <v>0</v>
      </c>
      <c r="I109" s="13">
        <v>0</v>
      </c>
    </row>
    <row r="110" spans="1:9" x14ac:dyDescent="0.25">
      <c r="A110" s="10" t="s">
        <v>617</v>
      </c>
      <c r="B110" s="11" t="s">
        <v>616</v>
      </c>
      <c r="C110" s="23">
        <v>4</v>
      </c>
      <c r="D110" s="23">
        <v>6.77</v>
      </c>
      <c r="E110" s="23">
        <v>4.88</v>
      </c>
      <c r="F110" s="23">
        <v>0</v>
      </c>
      <c r="G110" s="23">
        <v>0</v>
      </c>
      <c r="H110" s="23">
        <v>0</v>
      </c>
      <c r="I110" s="13">
        <v>0</v>
      </c>
    </row>
    <row r="111" spans="1:9" x14ac:dyDescent="0.25">
      <c r="A111" s="10" t="s">
        <v>615</v>
      </c>
      <c r="B111" s="11" t="s">
        <v>614</v>
      </c>
      <c r="C111" s="23">
        <v>13</v>
      </c>
      <c r="D111" s="23">
        <v>77.39</v>
      </c>
      <c r="E111" s="23">
        <v>1</v>
      </c>
      <c r="F111" s="23">
        <v>0</v>
      </c>
      <c r="G111" s="23">
        <v>0</v>
      </c>
      <c r="H111" s="23">
        <v>0</v>
      </c>
      <c r="I111" s="13">
        <v>0</v>
      </c>
    </row>
    <row r="112" spans="1:9" x14ac:dyDescent="0.25">
      <c r="A112" s="10" t="s">
        <v>613</v>
      </c>
      <c r="B112" s="11" t="s">
        <v>612</v>
      </c>
      <c r="C112" s="23">
        <v>279</v>
      </c>
      <c r="D112" s="23">
        <v>938.28</v>
      </c>
      <c r="E112" s="23">
        <v>163.38999999999999</v>
      </c>
      <c r="F112" s="23">
        <v>0</v>
      </c>
      <c r="G112" s="23">
        <v>0</v>
      </c>
      <c r="H112" s="23">
        <v>0</v>
      </c>
      <c r="I112" s="13">
        <v>0</v>
      </c>
    </row>
    <row r="113" spans="1:9" x14ac:dyDescent="0.25">
      <c r="A113" s="10" t="s">
        <v>611</v>
      </c>
      <c r="B113" s="11" t="s">
        <v>610</v>
      </c>
      <c r="C113" s="23">
        <v>265</v>
      </c>
      <c r="D113" s="23">
        <v>421.73</v>
      </c>
      <c r="E113" s="23">
        <v>259.31</v>
      </c>
      <c r="F113" s="23">
        <v>0</v>
      </c>
      <c r="G113" s="23">
        <v>0</v>
      </c>
      <c r="H113" s="23">
        <v>0</v>
      </c>
      <c r="I113" s="13">
        <v>0</v>
      </c>
    </row>
    <row r="114" spans="1:9" x14ac:dyDescent="0.25">
      <c r="A114" s="10" t="s">
        <v>609</v>
      </c>
      <c r="B114" s="11" t="s">
        <v>608</v>
      </c>
      <c r="C114" s="23">
        <v>1</v>
      </c>
      <c r="D114" s="23">
        <v>14</v>
      </c>
      <c r="E114" s="23">
        <v>0</v>
      </c>
      <c r="F114" s="23">
        <v>0</v>
      </c>
      <c r="G114" s="23">
        <v>0</v>
      </c>
      <c r="H114" s="23">
        <v>0</v>
      </c>
      <c r="I114" s="13">
        <v>0</v>
      </c>
    </row>
    <row r="115" spans="1:9" ht="45" x14ac:dyDescent="0.25">
      <c r="A115" s="10" t="s">
        <v>607</v>
      </c>
      <c r="B115" s="11" t="s">
        <v>606</v>
      </c>
      <c r="C115" s="23">
        <v>0</v>
      </c>
      <c r="D115" s="23">
        <v>0</v>
      </c>
      <c r="E115" s="23">
        <v>0</v>
      </c>
      <c r="F115" s="23">
        <v>0</v>
      </c>
      <c r="G115" s="23">
        <v>0</v>
      </c>
      <c r="H115" s="23">
        <v>0</v>
      </c>
      <c r="I115" s="13">
        <v>0</v>
      </c>
    </row>
    <row r="116" spans="1:9" ht="30" x14ac:dyDescent="0.25">
      <c r="A116" s="10" t="s">
        <v>605</v>
      </c>
      <c r="B116" s="11" t="s">
        <v>604</v>
      </c>
      <c r="C116" s="23">
        <v>2426</v>
      </c>
      <c r="D116" s="23">
        <v>68559.73</v>
      </c>
      <c r="E116" s="23">
        <v>63699.58</v>
      </c>
      <c r="F116" s="23">
        <v>51</v>
      </c>
      <c r="G116" s="23">
        <v>9747.94</v>
      </c>
      <c r="H116" s="23">
        <v>112</v>
      </c>
      <c r="I116" s="13">
        <v>61750.879999999997</v>
      </c>
    </row>
    <row r="117" spans="1:9" ht="30" x14ac:dyDescent="0.25">
      <c r="A117" s="10" t="s">
        <v>603</v>
      </c>
      <c r="B117" s="11" t="s">
        <v>602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13">
        <v>0</v>
      </c>
    </row>
    <row r="118" spans="1:9" ht="30" x14ac:dyDescent="0.25">
      <c r="A118" s="10" t="s">
        <v>601</v>
      </c>
      <c r="B118" s="11" t="s">
        <v>600</v>
      </c>
      <c r="C118" s="23">
        <v>185</v>
      </c>
      <c r="D118" s="23">
        <v>10318.93</v>
      </c>
      <c r="E118" s="23">
        <v>7319.84</v>
      </c>
      <c r="F118" s="23">
        <v>0</v>
      </c>
      <c r="G118" s="23">
        <v>0</v>
      </c>
      <c r="H118" s="23">
        <v>0</v>
      </c>
      <c r="I118" s="13">
        <v>0</v>
      </c>
    </row>
    <row r="119" spans="1:9" ht="45" x14ac:dyDescent="0.25">
      <c r="A119" s="10" t="s">
        <v>599</v>
      </c>
      <c r="B119" s="11" t="s">
        <v>598</v>
      </c>
      <c r="C119" s="23">
        <v>185</v>
      </c>
      <c r="D119" s="23">
        <v>10318.93</v>
      </c>
      <c r="E119" s="23">
        <v>7319.84</v>
      </c>
      <c r="F119" s="23">
        <v>0</v>
      </c>
      <c r="G119" s="23">
        <v>0</v>
      </c>
      <c r="H119" s="23">
        <v>0</v>
      </c>
      <c r="I119" s="13">
        <v>0</v>
      </c>
    </row>
    <row r="120" spans="1:9" ht="45" x14ac:dyDescent="0.25">
      <c r="A120" s="10" t="s">
        <v>597</v>
      </c>
      <c r="B120" s="11" t="s">
        <v>596</v>
      </c>
      <c r="C120" s="23">
        <v>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13">
        <v>0</v>
      </c>
    </row>
    <row r="121" spans="1:9" ht="30" x14ac:dyDescent="0.25">
      <c r="A121" s="10" t="s">
        <v>595</v>
      </c>
      <c r="B121" s="11" t="s">
        <v>594</v>
      </c>
      <c r="C121" s="23">
        <v>0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13">
        <v>0</v>
      </c>
    </row>
    <row r="122" spans="1:9" ht="30" x14ac:dyDescent="0.25">
      <c r="A122" s="10" t="s">
        <v>593</v>
      </c>
      <c r="B122" s="11" t="s">
        <v>592</v>
      </c>
      <c r="C122" s="23">
        <v>570</v>
      </c>
      <c r="D122" s="23">
        <v>2311.58</v>
      </c>
      <c r="E122" s="23">
        <v>2414.41</v>
      </c>
      <c r="F122" s="23">
        <v>0</v>
      </c>
      <c r="G122" s="23">
        <v>0</v>
      </c>
      <c r="H122" s="23">
        <v>6</v>
      </c>
      <c r="I122" s="13">
        <v>6255</v>
      </c>
    </row>
    <row r="123" spans="1:9" ht="45" x14ac:dyDescent="0.25">
      <c r="A123" s="10" t="s">
        <v>591</v>
      </c>
      <c r="B123" s="11" t="s">
        <v>590</v>
      </c>
      <c r="C123" s="23">
        <v>570</v>
      </c>
      <c r="D123" s="23">
        <v>2311.58</v>
      </c>
      <c r="E123" s="23">
        <v>2414.41</v>
      </c>
      <c r="F123" s="23">
        <v>0</v>
      </c>
      <c r="G123" s="23">
        <v>0</v>
      </c>
      <c r="H123" s="23">
        <v>6</v>
      </c>
      <c r="I123" s="13">
        <v>6255</v>
      </c>
    </row>
    <row r="124" spans="1:9" ht="45" x14ac:dyDescent="0.25">
      <c r="A124" s="10" t="s">
        <v>589</v>
      </c>
      <c r="B124" s="11" t="s">
        <v>588</v>
      </c>
      <c r="C124" s="23">
        <v>0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13">
        <v>0</v>
      </c>
    </row>
    <row r="125" spans="1:9" ht="30" x14ac:dyDescent="0.25">
      <c r="A125" s="10" t="s">
        <v>587</v>
      </c>
      <c r="B125" s="11" t="s">
        <v>586</v>
      </c>
      <c r="C125" s="23">
        <v>0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13">
        <v>0</v>
      </c>
    </row>
    <row r="126" spans="1:9" ht="30" x14ac:dyDescent="0.25">
      <c r="A126" s="10" t="s">
        <v>585</v>
      </c>
      <c r="B126" s="11" t="s">
        <v>584</v>
      </c>
      <c r="C126" s="23">
        <v>40167</v>
      </c>
      <c r="D126" s="23">
        <v>303905.75</v>
      </c>
      <c r="E126" s="23">
        <v>269371.89</v>
      </c>
      <c r="F126" s="23">
        <v>190</v>
      </c>
      <c r="G126" s="23">
        <v>9103.4</v>
      </c>
      <c r="H126" s="23">
        <v>230</v>
      </c>
      <c r="I126" s="13">
        <v>59895.42</v>
      </c>
    </row>
    <row r="127" spans="1:9" ht="30" x14ac:dyDescent="0.25">
      <c r="A127" s="10" t="s">
        <v>583</v>
      </c>
      <c r="B127" s="11" t="s">
        <v>582</v>
      </c>
      <c r="C127" s="23">
        <v>230</v>
      </c>
      <c r="D127" s="23">
        <v>114432.1</v>
      </c>
      <c r="E127" s="23">
        <v>105759.79</v>
      </c>
      <c r="F127" s="23">
        <v>2</v>
      </c>
      <c r="G127" s="23">
        <v>389.37</v>
      </c>
      <c r="H127" s="23">
        <v>8</v>
      </c>
      <c r="I127" s="13">
        <v>1836.79</v>
      </c>
    </row>
    <row r="128" spans="1:9" ht="30" x14ac:dyDescent="0.25">
      <c r="A128" s="10" t="s">
        <v>581</v>
      </c>
      <c r="B128" s="11" t="s">
        <v>580</v>
      </c>
      <c r="C128" s="23">
        <v>34149</v>
      </c>
      <c r="D128" s="23">
        <v>9672.91</v>
      </c>
      <c r="E128" s="23">
        <v>10009.44</v>
      </c>
      <c r="F128" s="23">
        <v>91</v>
      </c>
      <c r="G128" s="23">
        <v>1206.18</v>
      </c>
      <c r="H128" s="23">
        <v>41</v>
      </c>
      <c r="I128" s="13">
        <v>997.22</v>
      </c>
    </row>
    <row r="129" spans="1:9" ht="30" x14ac:dyDescent="0.25">
      <c r="A129" s="10" t="s">
        <v>579</v>
      </c>
      <c r="B129" s="11" t="s">
        <v>578</v>
      </c>
      <c r="C129" s="23">
        <v>0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13">
        <v>0</v>
      </c>
    </row>
    <row r="130" spans="1:9" ht="30" x14ac:dyDescent="0.25">
      <c r="A130" s="10" t="s">
        <v>577</v>
      </c>
      <c r="B130" s="11" t="s">
        <v>576</v>
      </c>
      <c r="C130" s="23">
        <v>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13">
        <v>0</v>
      </c>
    </row>
    <row r="131" spans="1:9" ht="30" x14ac:dyDescent="0.25">
      <c r="A131" s="10" t="s">
        <v>575</v>
      </c>
      <c r="B131" s="11" t="s">
        <v>574</v>
      </c>
      <c r="C131" s="23">
        <v>70</v>
      </c>
      <c r="D131" s="23">
        <v>4688.34</v>
      </c>
      <c r="E131" s="23">
        <v>3700.41</v>
      </c>
      <c r="F131" s="23">
        <v>0</v>
      </c>
      <c r="G131" s="23">
        <v>0</v>
      </c>
      <c r="H131" s="23">
        <v>0</v>
      </c>
      <c r="I131" s="13">
        <v>0</v>
      </c>
    </row>
    <row r="132" spans="1:9" ht="30" x14ac:dyDescent="0.25">
      <c r="A132" s="10" t="s">
        <v>573</v>
      </c>
      <c r="B132" s="11" t="s">
        <v>572</v>
      </c>
      <c r="C132" s="23">
        <v>1243</v>
      </c>
      <c r="D132" s="23">
        <v>56722.28</v>
      </c>
      <c r="E132" s="23">
        <v>47051.75</v>
      </c>
      <c r="F132" s="23">
        <v>82</v>
      </c>
      <c r="G132" s="23">
        <v>6205.01</v>
      </c>
      <c r="H132" s="23">
        <v>78</v>
      </c>
      <c r="I132" s="13">
        <v>10869.51</v>
      </c>
    </row>
    <row r="133" spans="1:9" x14ac:dyDescent="0.25">
      <c r="A133" s="10" t="s">
        <v>571</v>
      </c>
      <c r="B133" s="11" t="s">
        <v>570</v>
      </c>
      <c r="C133" s="23">
        <v>708</v>
      </c>
      <c r="D133" s="23">
        <v>33256.79</v>
      </c>
      <c r="E133" s="23">
        <v>26149.85</v>
      </c>
      <c r="F133" s="23">
        <v>3</v>
      </c>
      <c r="G133" s="23">
        <v>712</v>
      </c>
      <c r="H133" s="23">
        <v>21</v>
      </c>
      <c r="I133" s="13">
        <v>12309</v>
      </c>
    </row>
    <row r="134" spans="1:9" x14ac:dyDescent="0.25">
      <c r="A134" s="10" t="s">
        <v>569</v>
      </c>
      <c r="B134" s="11" t="s">
        <v>568</v>
      </c>
      <c r="C134" s="23">
        <v>503</v>
      </c>
      <c r="D134" s="23">
        <v>3116.54</v>
      </c>
      <c r="E134" s="23">
        <v>3032.02</v>
      </c>
      <c r="F134" s="23">
        <v>0</v>
      </c>
      <c r="G134" s="23">
        <v>0</v>
      </c>
      <c r="H134" s="23">
        <v>2</v>
      </c>
      <c r="I134" s="13">
        <v>614</v>
      </c>
    </row>
    <row r="135" spans="1:9" x14ac:dyDescent="0.25">
      <c r="A135" s="10" t="s">
        <v>567</v>
      </c>
      <c r="B135" s="11" t="s">
        <v>566</v>
      </c>
      <c r="C135" s="23">
        <v>160</v>
      </c>
      <c r="D135" s="23">
        <v>2275.17</v>
      </c>
      <c r="E135" s="23">
        <v>1817.84</v>
      </c>
      <c r="F135" s="23">
        <v>1</v>
      </c>
      <c r="G135" s="23">
        <v>24.38</v>
      </c>
      <c r="H135" s="23">
        <v>3</v>
      </c>
      <c r="I135" s="13">
        <v>167.6</v>
      </c>
    </row>
    <row r="136" spans="1:9" ht="30" x14ac:dyDescent="0.25">
      <c r="A136" s="10" t="s">
        <v>565</v>
      </c>
      <c r="B136" s="11" t="s">
        <v>564</v>
      </c>
      <c r="C136" s="23">
        <v>116</v>
      </c>
      <c r="D136" s="23">
        <v>2017.98</v>
      </c>
      <c r="E136" s="23">
        <v>1606.52</v>
      </c>
      <c r="F136" s="23">
        <v>1</v>
      </c>
      <c r="G136" s="23">
        <v>16.21</v>
      </c>
      <c r="H136" s="23">
        <v>1</v>
      </c>
      <c r="I136" s="13">
        <v>90</v>
      </c>
    </row>
    <row r="137" spans="1:9" ht="45" x14ac:dyDescent="0.25">
      <c r="A137" s="10" t="s">
        <v>563</v>
      </c>
      <c r="B137" s="11" t="s">
        <v>562</v>
      </c>
      <c r="C137" s="23">
        <v>31</v>
      </c>
      <c r="D137" s="23">
        <v>1792.67</v>
      </c>
      <c r="E137" s="23">
        <v>1112.2</v>
      </c>
      <c r="F137" s="23">
        <v>0</v>
      </c>
      <c r="G137" s="23">
        <v>0</v>
      </c>
      <c r="H137" s="23">
        <v>0</v>
      </c>
      <c r="I137" s="13">
        <v>0</v>
      </c>
    </row>
    <row r="138" spans="1:9" ht="30" x14ac:dyDescent="0.25">
      <c r="A138" s="10" t="s">
        <v>561</v>
      </c>
      <c r="B138" s="11" t="s">
        <v>560</v>
      </c>
      <c r="C138" s="23">
        <v>99</v>
      </c>
      <c r="D138" s="23">
        <v>725.78</v>
      </c>
      <c r="E138" s="23">
        <v>692.26</v>
      </c>
      <c r="F138" s="23">
        <v>0</v>
      </c>
      <c r="G138" s="23">
        <v>0</v>
      </c>
      <c r="H138" s="23">
        <v>2</v>
      </c>
      <c r="I138" s="13">
        <v>3365</v>
      </c>
    </row>
    <row r="139" spans="1:9" ht="30" x14ac:dyDescent="0.25">
      <c r="A139" s="10" t="s">
        <v>559</v>
      </c>
      <c r="B139" s="11" t="s">
        <v>558</v>
      </c>
      <c r="C139" s="23">
        <v>0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13">
        <v>0</v>
      </c>
    </row>
    <row r="140" spans="1:9" ht="30" x14ac:dyDescent="0.25">
      <c r="A140" s="10" t="s">
        <v>557</v>
      </c>
      <c r="B140" s="11" t="s">
        <v>556</v>
      </c>
      <c r="C140" s="23">
        <v>5</v>
      </c>
      <c r="D140" s="23">
        <v>653.76</v>
      </c>
      <c r="E140" s="23">
        <v>374.02</v>
      </c>
      <c r="F140" s="23">
        <v>0</v>
      </c>
      <c r="G140" s="23">
        <v>0</v>
      </c>
      <c r="H140" s="23">
        <v>0</v>
      </c>
      <c r="I140" s="13">
        <v>0</v>
      </c>
    </row>
    <row r="141" spans="1:9" ht="30" x14ac:dyDescent="0.25">
      <c r="A141" s="10" t="s">
        <v>555</v>
      </c>
      <c r="B141" s="11" t="s">
        <v>554</v>
      </c>
      <c r="C141" s="23">
        <v>0</v>
      </c>
      <c r="D141" s="23">
        <v>0</v>
      </c>
      <c r="E141" s="23">
        <v>0</v>
      </c>
      <c r="F141" s="23">
        <v>0</v>
      </c>
      <c r="G141" s="23">
        <v>0</v>
      </c>
      <c r="H141" s="23">
        <v>0</v>
      </c>
      <c r="I141" s="13">
        <v>0</v>
      </c>
    </row>
    <row r="142" spans="1:9" ht="30" x14ac:dyDescent="0.25">
      <c r="A142" s="10" t="s">
        <v>553</v>
      </c>
      <c r="B142" s="11" t="s">
        <v>552</v>
      </c>
      <c r="C142" s="23">
        <v>2</v>
      </c>
      <c r="D142" s="23">
        <v>70.42</v>
      </c>
      <c r="E142" s="23">
        <v>39.54</v>
      </c>
      <c r="F142" s="23">
        <v>0</v>
      </c>
      <c r="G142" s="23">
        <v>0</v>
      </c>
      <c r="H142" s="23">
        <v>0</v>
      </c>
      <c r="I142" s="13">
        <v>0</v>
      </c>
    </row>
    <row r="143" spans="1:9" ht="45" x14ac:dyDescent="0.25">
      <c r="A143" s="10" t="s">
        <v>551</v>
      </c>
      <c r="B143" s="11" t="s">
        <v>550</v>
      </c>
      <c r="C143" s="23">
        <v>968</v>
      </c>
      <c r="D143" s="23">
        <v>9605.33</v>
      </c>
      <c r="E143" s="23">
        <v>12975.8</v>
      </c>
      <c r="F143" s="23">
        <v>0</v>
      </c>
      <c r="G143" s="23">
        <v>26.69</v>
      </c>
      <c r="H143" s="23">
        <v>25</v>
      </c>
      <c r="I143" s="13">
        <v>21828.38</v>
      </c>
    </row>
    <row r="144" spans="1:9" ht="30" x14ac:dyDescent="0.25">
      <c r="A144" s="10" t="s">
        <v>549</v>
      </c>
      <c r="B144" s="11" t="s">
        <v>548</v>
      </c>
      <c r="C144" s="23">
        <v>94</v>
      </c>
      <c r="D144" s="23">
        <v>2372.02</v>
      </c>
      <c r="E144" s="23">
        <v>2110.7399999999998</v>
      </c>
      <c r="F144" s="23">
        <v>0</v>
      </c>
      <c r="G144" s="23">
        <v>0</v>
      </c>
      <c r="H144" s="23">
        <v>6</v>
      </c>
      <c r="I144" s="13">
        <v>583</v>
      </c>
    </row>
    <row r="145" spans="1:9" ht="30" x14ac:dyDescent="0.25">
      <c r="A145" s="10" t="s">
        <v>547</v>
      </c>
      <c r="B145" s="11" t="s">
        <v>546</v>
      </c>
      <c r="C145" s="23">
        <v>1475</v>
      </c>
      <c r="D145" s="23">
        <v>26274.99</v>
      </c>
      <c r="E145" s="23">
        <v>22722.03</v>
      </c>
      <c r="F145" s="23">
        <v>1</v>
      </c>
      <c r="G145" s="23">
        <v>84</v>
      </c>
      <c r="H145" s="23">
        <v>29</v>
      </c>
      <c r="I145" s="13">
        <v>4679.96</v>
      </c>
    </row>
    <row r="146" spans="1:9" ht="30" x14ac:dyDescent="0.25">
      <c r="A146" s="10" t="s">
        <v>545</v>
      </c>
      <c r="B146" s="11" t="s">
        <v>544</v>
      </c>
      <c r="C146" s="23">
        <v>314</v>
      </c>
      <c r="D146" s="23">
        <v>36228.67</v>
      </c>
      <c r="E146" s="23">
        <v>30217.68</v>
      </c>
      <c r="F146" s="23">
        <v>9</v>
      </c>
      <c r="G146" s="23">
        <v>439.56</v>
      </c>
      <c r="H146" s="23">
        <v>14</v>
      </c>
      <c r="I146" s="13">
        <v>2554.96</v>
      </c>
    </row>
    <row r="147" spans="1:9" x14ac:dyDescent="0.25">
      <c r="A147" s="10" t="s">
        <v>543</v>
      </c>
      <c r="B147" s="11" t="s">
        <v>542</v>
      </c>
      <c r="C147" s="23">
        <v>11865</v>
      </c>
      <c r="D147" s="23">
        <v>99925.119999999995</v>
      </c>
      <c r="E147" s="23">
        <v>153295.39000000001</v>
      </c>
      <c r="F147" s="23">
        <v>20</v>
      </c>
      <c r="G147" s="23">
        <v>1014.43</v>
      </c>
      <c r="H147" s="23">
        <v>17</v>
      </c>
      <c r="I147" s="13">
        <v>944.18</v>
      </c>
    </row>
    <row r="148" spans="1:9" ht="30" x14ac:dyDescent="0.25">
      <c r="A148" s="10" t="s">
        <v>541</v>
      </c>
      <c r="B148" s="11" t="s">
        <v>540</v>
      </c>
      <c r="C148" s="23">
        <v>10025</v>
      </c>
      <c r="D148" s="23">
        <v>93213.66</v>
      </c>
      <c r="E148" s="23">
        <v>150338.91</v>
      </c>
      <c r="F148" s="23">
        <v>2</v>
      </c>
      <c r="G148" s="23">
        <v>297.85000000000002</v>
      </c>
      <c r="H148" s="23">
        <v>1</v>
      </c>
      <c r="I148" s="13">
        <v>50.38</v>
      </c>
    </row>
    <row r="149" spans="1:9" ht="30" x14ac:dyDescent="0.25">
      <c r="A149" s="10" t="s">
        <v>539</v>
      </c>
      <c r="B149" s="11" t="s">
        <v>538</v>
      </c>
      <c r="C149" s="23">
        <v>0</v>
      </c>
      <c r="D149" s="23">
        <v>0</v>
      </c>
      <c r="E149" s="23">
        <v>0</v>
      </c>
      <c r="F149" s="23">
        <v>18</v>
      </c>
      <c r="G149" s="23">
        <v>716.58</v>
      </c>
      <c r="H149" s="23">
        <v>8</v>
      </c>
      <c r="I149" s="13">
        <v>518.6</v>
      </c>
    </row>
    <row r="150" spans="1:9" ht="30" x14ac:dyDescent="0.25">
      <c r="A150" s="10" t="s">
        <v>537</v>
      </c>
      <c r="B150" s="11" t="s">
        <v>536</v>
      </c>
      <c r="C150" s="23">
        <v>0</v>
      </c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13">
        <v>0</v>
      </c>
    </row>
    <row r="151" spans="1:9" x14ac:dyDescent="0.25">
      <c r="A151" s="10" t="s">
        <v>535</v>
      </c>
      <c r="B151" s="11" t="s">
        <v>534</v>
      </c>
      <c r="C151" s="23">
        <v>1840</v>
      </c>
      <c r="D151" s="23">
        <v>6711.46</v>
      </c>
      <c r="E151" s="23">
        <v>2956.48</v>
      </c>
      <c r="F151" s="23">
        <v>0</v>
      </c>
      <c r="G151" s="23">
        <v>0</v>
      </c>
      <c r="H151" s="23">
        <v>8</v>
      </c>
      <c r="I151" s="13">
        <v>375.2</v>
      </c>
    </row>
    <row r="152" spans="1:9" x14ac:dyDescent="0.25">
      <c r="A152" s="10" t="s">
        <v>533</v>
      </c>
      <c r="B152" s="11" t="s">
        <v>532</v>
      </c>
      <c r="C152" s="23">
        <v>13</v>
      </c>
      <c r="D152" s="23">
        <v>487.01</v>
      </c>
      <c r="E152" s="23">
        <v>403.56</v>
      </c>
      <c r="F152" s="23">
        <v>0</v>
      </c>
      <c r="G152" s="23">
        <v>0</v>
      </c>
      <c r="H152" s="23">
        <v>0</v>
      </c>
      <c r="I152" s="13">
        <v>0</v>
      </c>
    </row>
    <row r="153" spans="1:9" x14ac:dyDescent="0.25">
      <c r="A153" s="10" t="s">
        <v>531</v>
      </c>
      <c r="B153" s="11" t="s">
        <v>530</v>
      </c>
      <c r="C153" s="23">
        <v>3</v>
      </c>
      <c r="D153" s="23">
        <v>5</v>
      </c>
      <c r="E153" s="23">
        <v>10</v>
      </c>
      <c r="F153" s="23">
        <v>0</v>
      </c>
      <c r="G153" s="23">
        <v>0</v>
      </c>
      <c r="H153" s="23">
        <v>0</v>
      </c>
      <c r="I153" s="13">
        <v>0</v>
      </c>
    </row>
    <row r="154" spans="1:9" x14ac:dyDescent="0.25">
      <c r="A154" s="10" t="s">
        <v>529</v>
      </c>
      <c r="B154" s="11" t="s">
        <v>528</v>
      </c>
      <c r="C154" s="23">
        <v>10</v>
      </c>
      <c r="D154" s="23">
        <v>482.01</v>
      </c>
      <c r="E154" s="23">
        <v>393.56</v>
      </c>
      <c r="F154" s="23">
        <v>0</v>
      </c>
      <c r="G154" s="23">
        <v>0</v>
      </c>
      <c r="H154" s="23">
        <v>0</v>
      </c>
      <c r="I154" s="13">
        <v>0</v>
      </c>
    </row>
    <row r="155" spans="1:9" ht="30" x14ac:dyDescent="0.25">
      <c r="A155" s="10" t="s">
        <v>527</v>
      </c>
      <c r="B155" s="11" t="s">
        <v>526</v>
      </c>
      <c r="C155" s="23">
        <v>820</v>
      </c>
      <c r="D155" s="23">
        <v>56495.57</v>
      </c>
      <c r="E155" s="23">
        <v>38970.839999999997</v>
      </c>
      <c r="F155" s="23">
        <v>15</v>
      </c>
      <c r="G155" s="23">
        <v>492.91</v>
      </c>
      <c r="H155" s="23">
        <v>7</v>
      </c>
      <c r="I155" s="13">
        <v>4256.1099999999997</v>
      </c>
    </row>
    <row r="156" spans="1:9" ht="30" x14ac:dyDescent="0.25">
      <c r="A156" s="10" t="s">
        <v>525</v>
      </c>
      <c r="B156" s="11" t="s">
        <v>524</v>
      </c>
      <c r="C156" s="23">
        <v>723</v>
      </c>
      <c r="D156" s="23">
        <v>49390.9</v>
      </c>
      <c r="E156" s="23">
        <v>33805.129999999997</v>
      </c>
      <c r="F156" s="23">
        <v>1</v>
      </c>
      <c r="G156" s="23">
        <v>388.55</v>
      </c>
      <c r="H156" s="23">
        <v>3</v>
      </c>
      <c r="I156" s="13">
        <v>3113</v>
      </c>
    </row>
    <row r="157" spans="1:9" ht="45" x14ac:dyDescent="0.25">
      <c r="A157" s="10" t="s">
        <v>523</v>
      </c>
      <c r="B157" s="11" t="s">
        <v>522</v>
      </c>
      <c r="C157" s="23">
        <v>30</v>
      </c>
      <c r="D157" s="23">
        <v>1290.6300000000001</v>
      </c>
      <c r="E157" s="23">
        <v>783.55</v>
      </c>
      <c r="F157" s="23">
        <v>0</v>
      </c>
      <c r="G157" s="23">
        <v>0</v>
      </c>
      <c r="H157" s="23">
        <v>0</v>
      </c>
      <c r="I157" s="13">
        <v>0</v>
      </c>
    </row>
    <row r="158" spans="1:9" ht="45" x14ac:dyDescent="0.25">
      <c r="A158" s="10" t="s">
        <v>521</v>
      </c>
      <c r="B158" s="11" t="s">
        <v>520</v>
      </c>
      <c r="C158" s="23">
        <v>4</v>
      </c>
      <c r="D158" s="23">
        <v>170.98</v>
      </c>
      <c r="E158" s="23">
        <v>65.28</v>
      </c>
      <c r="F158" s="23">
        <v>13</v>
      </c>
      <c r="G158" s="23">
        <v>18.920000000000002</v>
      </c>
      <c r="H158" s="23">
        <v>0</v>
      </c>
      <c r="I158" s="13">
        <v>0</v>
      </c>
    </row>
    <row r="159" spans="1:9" ht="30" x14ac:dyDescent="0.25">
      <c r="A159" s="10" t="s">
        <v>519</v>
      </c>
      <c r="B159" s="11" t="s">
        <v>518</v>
      </c>
      <c r="C159" s="23">
        <v>0</v>
      </c>
      <c r="D159" s="23">
        <v>0</v>
      </c>
      <c r="E159" s="23">
        <v>0</v>
      </c>
      <c r="F159" s="23">
        <v>0</v>
      </c>
      <c r="G159" s="23">
        <v>0</v>
      </c>
      <c r="H159" s="23">
        <v>0</v>
      </c>
      <c r="I159" s="13">
        <v>0</v>
      </c>
    </row>
    <row r="160" spans="1:9" ht="30" x14ac:dyDescent="0.25">
      <c r="A160" s="10" t="s">
        <v>517</v>
      </c>
      <c r="B160" s="11" t="s">
        <v>516</v>
      </c>
      <c r="C160" s="23">
        <v>63</v>
      </c>
      <c r="D160" s="23">
        <v>5643.06</v>
      </c>
      <c r="E160" s="23">
        <v>4316.88</v>
      </c>
      <c r="F160" s="23">
        <v>1</v>
      </c>
      <c r="G160" s="23">
        <v>85.44</v>
      </c>
      <c r="H160" s="23">
        <v>4</v>
      </c>
      <c r="I160" s="13">
        <v>1143.1099999999999</v>
      </c>
    </row>
    <row r="161" spans="1:9" x14ac:dyDescent="0.25">
      <c r="A161" s="10" t="s">
        <v>515</v>
      </c>
      <c r="B161" s="11" t="s">
        <v>514</v>
      </c>
      <c r="C161" s="23">
        <v>0</v>
      </c>
      <c r="D161" s="23">
        <v>0</v>
      </c>
      <c r="E161" s="23">
        <v>1</v>
      </c>
      <c r="F161" s="23">
        <v>0</v>
      </c>
      <c r="G161" s="23">
        <v>0</v>
      </c>
      <c r="H161" s="23">
        <v>0</v>
      </c>
      <c r="I161" s="13">
        <v>0</v>
      </c>
    </row>
    <row r="162" spans="1:9" ht="30" x14ac:dyDescent="0.25">
      <c r="A162" s="10" t="s">
        <v>513</v>
      </c>
      <c r="B162" s="11" t="s">
        <v>512</v>
      </c>
      <c r="C162" s="23">
        <v>0</v>
      </c>
      <c r="D162" s="23">
        <v>0</v>
      </c>
      <c r="E162" s="23">
        <v>1</v>
      </c>
      <c r="F162" s="23">
        <v>0</v>
      </c>
      <c r="G162" s="23">
        <v>0</v>
      </c>
      <c r="H162" s="23">
        <v>0</v>
      </c>
      <c r="I162" s="13">
        <v>0</v>
      </c>
    </row>
    <row r="163" spans="1:9" x14ac:dyDescent="0.25">
      <c r="A163" s="10" t="s">
        <v>511</v>
      </c>
      <c r="B163" s="11" t="s">
        <v>510</v>
      </c>
      <c r="C163" s="23">
        <v>0</v>
      </c>
      <c r="D163" s="23">
        <v>0</v>
      </c>
      <c r="E163" s="23">
        <v>0</v>
      </c>
      <c r="F163" s="23">
        <v>0</v>
      </c>
      <c r="G163" s="23">
        <v>0</v>
      </c>
      <c r="H163" s="23">
        <v>0</v>
      </c>
      <c r="I163" s="13">
        <v>0</v>
      </c>
    </row>
    <row r="164" spans="1:9" x14ac:dyDescent="0.25">
      <c r="A164" s="10" t="s">
        <v>509</v>
      </c>
      <c r="B164" s="11" t="s">
        <v>508</v>
      </c>
      <c r="C164" s="23">
        <v>221794</v>
      </c>
      <c r="D164" s="23">
        <v>141573.99</v>
      </c>
      <c r="E164" s="23">
        <v>62910.44</v>
      </c>
      <c r="F164" s="23">
        <v>1321</v>
      </c>
      <c r="G164" s="23">
        <v>37615.019999999997</v>
      </c>
      <c r="H164" s="23">
        <v>1306</v>
      </c>
      <c r="I164" s="13">
        <v>42232.09</v>
      </c>
    </row>
    <row r="165" spans="1:9" x14ac:dyDescent="0.25">
      <c r="A165" s="10" t="s">
        <v>507</v>
      </c>
      <c r="B165" s="11" t="s">
        <v>506</v>
      </c>
      <c r="C165" s="23">
        <v>212951</v>
      </c>
      <c r="D165" s="23">
        <v>131783.5</v>
      </c>
      <c r="E165" s="23">
        <v>53041.72</v>
      </c>
      <c r="F165" s="23">
        <v>1222</v>
      </c>
      <c r="G165" s="23">
        <v>36696.49</v>
      </c>
      <c r="H165" s="23">
        <v>1262</v>
      </c>
      <c r="I165" s="13">
        <v>41482.589999999997</v>
      </c>
    </row>
    <row r="166" spans="1:9" ht="30" x14ac:dyDescent="0.25">
      <c r="A166" s="10" t="s">
        <v>505</v>
      </c>
      <c r="B166" s="11" t="s">
        <v>504</v>
      </c>
      <c r="C166" s="23">
        <v>1350</v>
      </c>
      <c r="D166" s="23">
        <v>1154</v>
      </c>
      <c r="E166" s="23">
        <v>1100</v>
      </c>
      <c r="F166" s="23">
        <v>1</v>
      </c>
      <c r="G166" s="23">
        <v>3</v>
      </c>
      <c r="H166" s="23">
        <v>0</v>
      </c>
      <c r="I166" s="13">
        <v>0</v>
      </c>
    </row>
    <row r="167" spans="1:9" ht="30" x14ac:dyDescent="0.25">
      <c r="A167" s="10" t="s">
        <v>503</v>
      </c>
      <c r="B167" s="11" t="s">
        <v>502</v>
      </c>
      <c r="C167" s="23">
        <v>564</v>
      </c>
      <c r="D167" s="23">
        <v>434.09</v>
      </c>
      <c r="E167" s="23">
        <v>321.57</v>
      </c>
      <c r="F167" s="23">
        <v>0</v>
      </c>
      <c r="G167" s="23">
        <v>0</v>
      </c>
      <c r="H167" s="23">
        <v>2</v>
      </c>
      <c r="I167" s="13">
        <v>82</v>
      </c>
    </row>
    <row r="168" spans="1:9" x14ac:dyDescent="0.25">
      <c r="A168" s="10" t="s">
        <v>501</v>
      </c>
      <c r="B168" s="11" t="s">
        <v>500</v>
      </c>
      <c r="C168" s="23">
        <v>6929</v>
      </c>
      <c r="D168" s="23">
        <v>8202.4</v>
      </c>
      <c r="E168" s="23">
        <v>8447.15</v>
      </c>
      <c r="F168" s="23">
        <v>98</v>
      </c>
      <c r="G168" s="23">
        <v>915.53</v>
      </c>
      <c r="H168" s="23">
        <v>42</v>
      </c>
      <c r="I168" s="13">
        <v>667.5</v>
      </c>
    </row>
    <row r="169" spans="1:9" x14ac:dyDescent="0.25">
      <c r="A169" s="14" t="s">
        <v>499</v>
      </c>
      <c r="B169" s="15" t="s">
        <v>498</v>
      </c>
      <c r="C169" s="24">
        <v>960670</v>
      </c>
      <c r="D169" s="24">
        <v>7999341.9900000002</v>
      </c>
      <c r="E169" s="24">
        <v>7242918.3099999996</v>
      </c>
      <c r="F169" s="24">
        <v>73215</v>
      </c>
      <c r="G169" s="24">
        <v>2730244.33</v>
      </c>
      <c r="H169" s="24">
        <v>25697</v>
      </c>
      <c r="I169" s="17">
        <v>3710606.95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65DB1-FA4D-4BCC-B2E6-AB997624608D}">
  <sheetPr>
    <outlinePr summaryBelow="0"/>
  </sheetPr>
  <dimension ref="A1:AA39"/>
  <sheetViews>
    <sheetView zoomScale="80" zoomScaleNormal="80" workbookViewId="0">
      <pane ySplit="3" topLeftCell="A4" activePane="bottomLeft" state="frozen"/>
      <selection pane="bottomLeft" activeCell="A2" sqref="A2:A3"/>
    </sheetView>
  </sheetViews>
  <sheetFormatPr defaultRowHeight="15" x14ac:dyDescent="0.25"/>
  <cols>
    <col min="1" max="1" width="51.85546875" style="2" customWidth="1"/>
    <col min="2" max="2" width="8.28515625" style="2" customWidth="1"/>
    <col min="3" max="27" width="16.42578125" style="3" bestFit="1" customWidth="1"/>
    <col min="28" max="16384" width="9.140625" style="2"/>
  </cols>
  <sheetData>
    <row r="1" spans="1:27" x14ac:dyDescent="0.25">
      <c r="A1" s="20" t="s">
        <v>877</v>
      </c>
    </row>
    <row r="2" spans="1:27" ht="90" x14ac:dyDescent="0.25">
      <c r="A2" s="30"/>
      <c r="B2" s="31"/>
      <c r="C2" s="21" t="s">
        <v>876</v>
      </c>
      <c r="D2" s="21" t="s">
        <v>878</v>
      </c>
      <c r="E2" s="21" t="s">
        <v>879</v>
      </c>
      <c r="F2" s="21" t="s">
        <v>880</v>
      </c>
      <c r="G2" s="21" t="s">
        <v>881</v>
      </c>
      <c r="H2" s="21" t="s">
        <v>882</v>
      </c>
      <c r="I2" s="21" t="s">
        <v>883</v>
      </c>
      <c r="J2" s="21" t="s">
        <v>875</v>
      </c>
      <c r="K2" s="21" t="s">
        <v>884</v>
      </c>
      <c r="L2" s="21" t="s">
        <v>885</v>
      </c>
      <c r="M2" s="21" t="s">
        <v>874</v>
      </c>
      <c r="N2" s="21" t="s">
        <v>886</v>
      </c>
      <c r="O2" s="21" t="s">
        <v>887</v>
      </c>
      <c r="P2" s="21" t="s">
        <v>888</v>
      </c>
      <c r="Q2" s="21" t="s">
        <v>889</v>
      </c>
      <c r="R2" s="21" t="s">
        <v>890</v>
      </c>
      <c r="S2" s="21" t="s">
        <v>891</v>
      </c>
      <c r="T2" s="21" t="s">
        <v>892</v>
      </c>
      <c r="U2" s="21" t="s">
        <v>893</v>
      </c>
      <c r="V2" s="21" t="s">
        <v>894</v>
      </c>
      <c r="W2" s="21" t="s">
        <v>895</v>
      </c>
      <c r="X2" s="21" t="s">
        <v>896</v>
      </c>
      <c r="Y2" s="21" t="s">
        <v>897</v>
      </c>
      <c r="Z2" s="21" t="s">
        <v>898</v>
      </c>
      <c r="AA2" s="22" t="s">
        <v>899</v>
      </c>
    </row>
    <row r="3" spans="1:27" x14ac:dyDescent="0.25">
      <c r="A3" s="32"/>
      <c r="B3" s="33"/>
      <c r="C3" s="27" t="s">
        <v>199</v>
      </c>
      <c r="D3" s="27" t="s">
        <v>201</v>
      </c>
      <c r="E3" s="27" t="s">
        <v>203</v>
      </c>
      <c r="F3" s="27" t="s">
        <v>205</v>
      </c>
      <c r="G3" s="27" t="s">
        <v>207</v>
      </c>
      <c r="H3" s="27" t="s">
        <v>209</v>
      </c>
      <c r="I3" s="27" t="s">
        <v>211</v>
      </c>
      <c r="J3" s="27" t="s">
        <v>463</v>
      </c>
      <c r="K3" s="27" t="s">
        <v>461</v>
      </c>
      <c r="L3" s="27" t="s">
        <v>459</v>
      </c>
      <c r="M3" s="27" t="s">
        <v>457</v>
      </c>
      <c r="N3" s="27" t="s">
        <v>455</v>
      </c>
      <c r="O3" s="27" t="s">
        <v>453</v>
      </c>
      <c r="P3" s="27" t="s">
        <v>451</v>
      </c>
      <c r="Q3" s="27" t="s">
        <v>873</v>
      </c>
      <c r="R3" s="27" t="s">
        <v>447</v>
      </c>
      <c r="S3" s="27" t="s">
        <v>445</v>
      </c>
      <c r="T3" s="27" t="s">
        <v>443</v>
      </c>
      <c r="U3" s="27" t="s">
        <v>441</v>
      </c>
      <c r="V3" s="27" t="s">
        <v>439</v>
      </c>
      <c r="W3" s="27" t="s">
        <v>437</v>
      </c>
      <c r="X3" s="27" t="s">
        <v>435</v>
      </c>
      <c r="Y3" s="27" t="s">
        <v>433</v>
      </c>
      <c r="Z3" s="27" t="s">
        <v>431</v>
      </c>
      <c r="AA3" s="28" t="s">
        <v>429</v>
      </c>
    </row>
    <row r="4" spans="1:27" ht="30" x14ac:dyDescent="0.25">
      <c r="A4" s="10" t="s">
        <v>673</v>
      </c>
      <c r="B4" s="11" t="s">
        <v>672</v>
      </c>
      <c r="C4" s="23">
        <v>536055</v>
      </c>
      <c r="D4" s="23">
        <v>2997387.07</v>
      </c>
      <c r="E4" s="23">
        <v>438242.15</v>
      </c>
      <c r="F4" s="23">
        <v>2330070.9300000002</v>
      </c>
      <c r="G4" s="23">
        <v>2945713.79</v>
      </c>
      <c r="H4" s="23">
        <v>4023.03</v>
      </c>
      <c r="I4" s="23">
        <v>311374.23</v>
      </c>
      <c r="J4" s="23">
        <v>16180</v>
      </c>
      <c r="K4" s="23">
        <v>1271743.03</v>
      </c>
      <c r="L4" s="23">
        <v>153362.23999999999</v>
      </c>
      <c r="M4" s="23">
        <v>14055</v>
      </c>
      <c r="N4" s="23">
        <v>2141848.96</v>
      </c>
      <c r="O4" s="23">
        <v>2317573.54</v>
      </c>
      <c r="P4" s="23">
        <v>630963.12</v>
      </c>
      <c r="Q4" s="23">
        <v>0</v>
      </c>
      <c r="R4" s="23">
        <v>130860.56</v>
      </c>
      <c r="S4" s="23">
        <v>0</v>
      </c>
      <c r="T4" s="23">
        <v>617210.84</v>
      </c>
      <c r="U4" s="23">
        <v>771592.48</v>
      </c>
      <c r="V4" s="23">
        <v>3825.67</v>
      </c>
      <c r="W4" s="23">
        <v>87225.52</v>
      </c>
      <c r="X4" s="23">
        <v>105736.48</v>
      </c>
      <c r="Y4" s="23">
        <v>24355.26</v>
      </c>
      <c r="Z4" s="23">
        <v>73786.12</v>
      </c>
      <c r="AA4" s="13">
        <v>21943.77</v>
      </c>
    </row>
    <row r="5" spans="1:27" ht="45" x14ac:dyDescent="0.25">
      <c r="A5" s="10" t="s">
        <v>872</v>
      </c>
      <c r="B5" s="11" t="s">
        <v>670</v>
      </c>
      <c r="C5" s="23">
        <v>375441</v>
      </c>
      <c r="D5" s="23">
        <v>2146132.63</v>
      </c>
      <c r="E5" s="23">
        <v>285678.33</v>
      </c>
      <c r="F5" s="23">
        <v>1689070.93</v>
      </c>
      <c r="G5" s="23">
        <v>2208252.25</v>
      </c>
      <c r="H5" s="23">
        <v>3073.39</v>
      </c>
      <c r="I5" s="23">
        <v>208132.17</v>
      </c>
      <c r="J5" s="23">
        <v>15388</v>
      </c>
      <c r="K5" s="23">
        <v>1055038.1200000001</v>
      </c>
      <c r="L5" s="23">
        <v>129425.76</v>
      </c>
      <c r="M5" s="23">
        <v>12473</v>
      </c>
      <c r="N5" s="23">
        <v>1595105.33</v>
      </c>
      <c r="O5" s="23">
        <v>1699041.12</v>
      </c>
      <c r="P5" s="23">
        <v>382116.02</v>
      </c>
      <c r="Q5" s="23">
        <v>0</v>
      </c>
      <c r="R5" s="23">
        <v>93501.3</v>
      </c>
      <c r="S5" s="23">
        <v>0</v>
      </c>
      <c r="T5" s="23">
        <v>446665.24</v>
      </c>
      <c r="U5" s="23">
        <v>562023.9</v>
      </c>
      <c r="V5" s="23">
        <v>2529.34</v>
      </c>
      <c r="W5" s="23">
        <v>64973.84</v>
      </c>
      <c r="X5" s="23">
        <v>85844.45</v>
      </c>
      <c r="Y5" s="23">
        <v>24143.91</v>
      </c>
      <c r="Z5" s="23">
        <v>56315.26</v>
      </c>
      <c r="AA5" s="13">
        <v>16109.9</v>
      </c>
    </row>
    <row r="6" spans="1:27" x14ac:dyDescent="0.25">
      <c r="A6" s="10" t="s">
        <v>871</v>
      </c>
      <c r="B6" s="11" t="s">
        <v>668</v>
      </c>
      <c r="C6" s="23">
        <v>295967</v>
      </c>
      <c r="D6" s="23">
        <v>1673075.06</v>
      </c>
      <c r="E6" s="23">
        <v>224458.74</v>
      </c>
      <c r="F6" s="23">
        <v>1318324.92</v>
      </c>
      <c r="G6" s="23">
        <v>1735032.25</v>
      </c>
      <c r="H6" s="23">
        <v>2243.4699999999998</v>
      </c>
      <c r="I6" s="23">
        <v>160074.89000000001</v>
      </c>
      <c r="J6" s="23">
        <v>13394</v>
      </c>
      <c r="K6" s="23">
        <v>922967.76</v>
      </c>
      <c r="L6" s="23">
        <v>116514.09</v>
      </c>
      <c r="M6" s="23">
        <v>10808</v>
      </c>
      <c r="N6" s="23">
        <v>1392454.62</v>
      </c>
      <c r="O6" s="23">
        <v>1465394.33</v>
      </c>
      <c r="P6" s="23">
        <v>335772.32</v>
      </c>
      <c r="Q6" s="23">
        <v>0</v>
      </c>
      <c r="R6" s="23">
        <v>82204.13</v>
      </c>
      <c r="S6" s="23">
        <v>0</v>
      </c>
      <c r="T6" s="23">
        <v>363928.69</v>
      </c>
      <c r="U6" s="23">
        <v>443101.96</v>
      </c>
      <c r="V6" s="23">
        <v>1966.6</v>
      </c>
      <c r="W6" s="23">
        <v>52463.61</v>
      </c>
      <c r="X6" s="23">
        <v>65694.559999999998</v>
      </c>
      <c r="Y6" s="23">
        <v>22548.35</v>
      </c>
      <c r="Z6" s="23">
        <v>44284.21</v>
      </c>
      <c r="AA6" s="13">
        <v>12972.61</v>
      </c>
    </row>
    <row r="7" spans="1:27" x14ac:dyDescent="0.25">
      <c r="A7" s="10" t="s">
        <v>870</v>
      </c>
      <c r="B7" s="11" t="s">
        <v>666</v>
      </c>
      <c r="C7" s="23">
        <v>32549</v>
      </c>
      <c r="D7" s="23">
        <v>364258.59</v>
      </c>
      <c r="E7" s="23">
        <v>47055.48</v>
      </c>
      <c r="F7" s="23">
        <v>285294.21000000002</v>
      </c>
      <c r="G7" s="23">
        <v>368139.82</v>
      </c>
      <c r="H7" s="23">
        <v>580.66</v>
      </c>
      <c r="I7" s="23">
        <v>37236.43</v>
      </c>
      <c r="J7" s="23">
        <v>1533</v>
      </c>
      <c r="K7" s="23">
        <v>102707.31</v>
      </c>
      <c r="L7" s="23">
        <v>10671.26</v>
      </c>
      <c r="M7" s="23">
        <v>1157</v>
      </c>
      <c r="N7" s="23">
        <v>130742.75</v>
      </c>
      <c r="O7" s="23">
        <v>152690.07</v>
      </c>
      <c r="P7" s="23">
        <v>24834.41</v>
      </c>
      <c r="Q7" s="23">
        <v>0</v>
      </c>
      <c r="R7" s="23">
        <v>6957.53</v>
      </c>
      <c r="S7" s="23">
        <v>0</v>
      </c>
      <c r="T7" s="23">
        <v>63534.5</v>
      </c>
      <c r="U7" s="23">
        <v>92679.81</v>
      </c>
      <c r="V7" s="23">
        <v>437.81</v>
      </c>
      <c r="W7" s="23">
        <v>9422.9</v>
      </c>
      <c r="X7" s="23">
        <v>15413.86</v>
      </c>
      <c r="Y7" s="23">
        <v>1094.07</v>
      </c>
      <c r="Z7" s="23">
        <v>9224.07</v>
      </c>
      <c r="AA7" s="13">
        <v>2460.13</v>
      </c>
    </row>
    <row r="8" spans="1:27" x14ac:dyDescent="0.25">
      <c r="A8" s="10" t="s">
        <v>869</v>
      </c>
      <c r="B8" s="11" t="s">
        <v>664</v>
      </c>
      <c r="C8" s="23">
        <v>2186</v>
      </c>
      <c r="D8" s="23">
        <v>41894.019999999997</v>
      </c>
      <c r="E8" s="23">
        <v>6533.51</v>
      </c>
      <c r="F8" s="23">
        <v>32750.13</v>
      </c>
      <c r="G8" s="23">
        <v>42426.44</v>
      </c>
      <c r="H8" s="23">
        <v>161.47</v>
      </c>
      <c r="I8" s="23">
        <v>5329.8</v>
      </c>
      <c r="J8" s="23">
        <v>156</v>
      </c>
      <c r="K8" s="23">
        <v>10006.719999999999</v>
      </c>
      <c r="L8" s="23">
        <v>466.05</v>
      </c>
      <c r="M8" s="23">
        <v>169</v>
      </c>
      <c r="N8" s="23">
        <v>26055.81</v>
      </c>
      <c r="O8" s="23">
        <v>34606.31</v>
      </c>
      <c r="P8" s="23">
        <v>11204.75</v>
      </c>
      <c r="Q8" s="23">
        <v>0</v>
      </c>
      <c r="R8" s="23">
        <v>1392.89</v>
      </c>
      <c r="S8" s="23">
        <v>0</v>
      </c>
      <c r="T8" s="23">
        <v>7422.93</v>
      </c>
      <c r="U8" s="23">
        <v>10786.24</v>
      </c>
      <c r="V8" s="23">
        <v>47.58</v>
      </c>
      <c r="W8" s="23">
        <v>1428.56</v>
      </c>
      <c r="X8" s="23">
        <v>2294.4499999999998</v>
      </c>
      <c r="Y8" s="23">
        <v>93.71</v>
      </c>
      <c r="Z8" s="23">
        <v>1280.22</v>
      </c>
      <c r="AA8" s="13">
        <v>263.99</v>
      </c>
    </row>
    <row r="9" spans="1:27" x14ac:dyDescent="0.25">
      <c r="A9" s="10" t="s">
        <v>868</v>
      </c>
      <c r="B9" s="11" t="s">
        <v>662</v>
      </c>
      <c r="C9" s="23">
        <v>4385</v>
      </c>
      <c r="D9" s="23">
        <v>3566.67</v>
      </c>
      <c r="E9" s="23">
        <v>492.85</v>
      </c>
      <c r="F9" s="23">
        <v>2800.11</v>
      </c>
      <c r="G9" s="23">
        <v>3486.2</v>
      </c>
      <c r="H9" s="23">
        <v>7.11</v>
      </c>
      <c r="I9" s="23">
        <v>370.32</v>
      </c>
      <c r="J9" s="23">
        <v>40</v>
      </c>
      <c r="K9" s="23">
        <v>3127.71</v>
      </c>
      <c r="L9" s="23">
        <v>152.31</v>
      </c>
      <c r="M9" s="23">
        <v>35</v>
      </c>
      <c r="N9" s="23">
        <v>3176.05</v>
      </c>
      <c r="O9" s="23">
        <v>4355.25</v>
      </c>
      <c r="P9" s="23">
        <v>549.41</v>
      </c>
      <c r="Q9" s="23">
        <v>0</v>
      </c>
      <c r="R9" s="23">
        <v>278.48</v>
      </c>
      <c r="S9" s="23">
        <v>0</v>
      </c>
      <c r="T9" s="23">
        <v>632.29</v>
      </c>
      <c r="U9" s="23">
        <v>1029.76</v>
      </c>
      <c r="V9" s="23">
        <v>5.9</v>
      </c>
      <c r="W9" s="23">
        <v>88.13</v>
      </c>
      <c r="X9" s="23">
        <v>152.32</v>
      </c>
      <c r="Y9" s="23">
        <v>44.71</v>
      </c>
      <c r="Z9" s="23">
        <v>96.12</v>
      </c>
      <c r="AA9" s="13">
        <v>23.39</v>
      </c>
    </row>
    <row r="10" spans="1:27" x14ac:dyDescent="0.25">
      <c r="A10" s="10" t="s">
        <v>867</v>
      </c>
      <c r="B10" s="11" t="s">
        <v>660</v>
      </c>
      <c r="C10" s="23">
        <v>565</v>
      </c>
      <c r="D10" s="23">
        <v>1900.67</v>
      </c>
      <c r="E10" s="23">
        <v>159.94</v>
      </c>
      <c r="F10" s="23">
        <v>1542.91</v>
      </c>
      <c r="G10" s="23">
        <v>1919.53</v>
      </c>
      <c r="H10" s="23">
        <v>1.02</v>
      </c>
      <c r="I10" s="23">
        <v>122.51</v>
      </c>
      <c r="J10" s="23">
        <v>17</v>
      </c>
      <c r="K10" s="23">
        <v>1963.4</v>
      </c>
      <c r="L10" s="23">
        <v>21.01</v>
      </c>
      <c r="M10" s="23">
        <v>23</v>
      </c>
      <c r="N10" s="23">
        <v>2602.23</v>
      </c>
      <c r="O10" s="23">
        <v>1936.32</v>
      </c>
      <c r="P10" s="23">
        <v>1269.31</v>
      </c>
      <c r="Q10" s="23">
        <v>0</v>
      </c>
      <c r="R10" s="23">
        <v>69.42</v>
      </c>
      <c r="S10" s="23">
        <v>0</v>
      </c>
      <c r="T10" s="23">
        <v>282.44</v>
      </c>
      <c r="U10" s="23">
        <v>534.41</v>
      </c>
      <c r="V10" s="23">
        <v>2.2000000000000002</v>
      </c>
      <c r="W10" s="23">
        <v>27.87</v>
      </c>
      <c r="X10" s="23">
        <v>42.15</v>
      </c>
      <c r="Y10" s="23">
        <v>7.77</v>
      </c>
      <c r="Z10" s="23">
        <v>32.840000000000003</v>
      </c>
      <c r="AA10" s="13">
        <v>10.4</v>
      </c>
    </row>
    <row r="11" spans="1:27" x14ac:dyDescent="0.25">
      <c r="A11" s="10" t="s">
        <v>866</v>
      </c>
      <c r="B11" s="11" t="s">
        <v>658</v>
      </c>
      <c r="C11" s="23">
        <v>29821</v>
      </c>
      <c r="D11" s="23">
        <v>53444.97</v>
      </c>
      <c r="E11" s="23">
        <v>5805.31</v>
      </c>
      <c r="F11" s="23">
        <v>42170.36</v>
      </c>
      <c r="G11" s="23">
        <v>49487.71</v>
      </c>
      <c r="H11" s="23">
        <v>71.53</v>
      </c>
      <c r="I11" s="23">
        <v>4116.33</v>
      </c>
      <c r="J11" s="23">
        <v>144</v>
      </c>
      <c r="K11" s="23">
        <v>8518.89</v>
      </c>
      <c r="L11" s="23">
        <v>1314.14</v>
      </c>
      <c r="M11" s="23">
        <v>218</v>
      </c>
      <c r="N11" s="23">
        <v>32933.839999999997</v>
      </c>
      <c r="O11" s="23">
        <v>34027.94</v>
      </c>
      <c r="P11" s="23">
        <v>6876</v>
      </c>
      <c r="Q11" s="23">
        <v>0</v>
      </c>
      <c r="R11" s="23">
        <v>2012.03</v>
      </c>
      <c r="S11" s="23">
        <v>0</v>
      </c>
      <c r="T11" s="23">
        <v>9395.09</v>
      </c>
      <c r="U11" s="23">
        <v>11145.7</v>
      </c>
      <c r="V11" s="23">
        <v>60.06</v>
      </c>
      <c r="W11" s="23">
        <v>1269.45</v>
      </c>
      <c r="X11" s="23">
        <v>1868.95</v>
      </c>
      <c r="Y11" s="23">
        <v>328.53</v>
      </c>
      <c r="Z11" s="23">
        <v>1173.04</v>
      </c>
      <c r="AA11" s="13">
        <v>328.05</v>
      </c>
    </row>
    <row r="12" spans="1:27" x14ac:dyDescent="0.25">
      <c r="A12" s="10" t="s">
        <v>865</v>
      </c>
      <c r="B12" s="11" t="s">
        <v>656</v>
      </c>
      <c r="C12" s="23">
        <v>7930</v>
      </c>
      <c r="D12" s="23">
        <v>2499.42</v>
      </c>
      <c r="E12" s="23">
        <v>316.92</v>
      </c>
      <c r="F12" s="23">
        <v>1959.64</v>
      </c>
      <c r="G12" s="23">
        <v>2485.92</v>
      </c>
      <c r="H12" s="23">
        <v>3.91</v>
      </c>
      <c r="I12" s="23">
        <v>232.72</v>
      </c>
      <c r="J12" s="23">
        <v>11</v>
      </c>
      <c r="K12" s="23">
        <v>452.99</v>
      </c>
      <c r="L12" s="23">
        <v>11.41</v>
      </c>
      <c r="M12" s="23">
        <v>22</v>
      </c>
      <c r="N12" s="23">
        <v>3227.92</v>
      </c>
      <c r="O12" s="23">
        <v>2569.56</v>
      </c>
      <c r="P12" s="23">
        <v>90.03</v>
      </c>
      <c r="Q12" s="23">
        <v>0</v>
      </c>
      <c r="R12" s="23">
        <v>355.61</v>
      </c>
      <c r="S12" s="23">
        <v>0</v>
      </c>
      <c r="T12" s="23">
        <v>423.96</v>
      </c>
      <c r="U12" s="23">
        <v>865.19</v>
      </c>
      <c r="V12" s="23">
        <v>2.74</v>
      </c>
      <c r="W12" s="23">
        <v>61.49</v>
      </c>
      <c r="X12" s="23">
        <v>101.78</v>
      </c>
      <c r="Y12" s="23">
        <v>5.87</v>
      </c>
      <c r="Z12" s="23">
        <v>60.11</v>
      </c>
      <c r="AA12" s="13">
        <v>16.78</v>
      </c>
    </row>
    <row r="13" spans="1:27" x14ac:dyDescent="0.25">
      <c r="A13" s="10" t="s">
        <v>864</v>
      </c>
      <c r="B13" s="11" t="s">
        <v>654</v>
      </c>
      <c r="C13" s="23">
        <v>1162</v>
      </c>
      <c r="D13" s="23">
        <v>4614.76</v>
      </c>
      <c r="E13" s="23">
        <v>681.8</v>
      </c>
      <c r="F13" s="23">
        <v>3552.49</v>
      </c>
      <c r="G13" s="23">
        <v>4595.43</v>
      </c>
      <c r="H13" s="23">
        <v>4.22</v>
      </c>
      <c r="I13" s="23">
        <v>546.92999999999995</v>
      </c>
      <c r="J13" s="23">
        <v>93</v>
      </c>
      <c r="K13" s="23">
        <v>5293.34</v>
      </c>
      <c r="L13" s="23">
        <v>260.93</v>
      </c>
      <c r="M13" s="23">
        <v>40</v>
      </c>
      <c r="N13" s="23">
        <v>3873.11</v>
      </c>
      <c r="O13" s="23">
        <v>3274.13</v>
      </c>
      <c r="P13" s="23">
        <v>543.20000000000005</v>
      </c>
      <c r="Q13" s="23">
        <v>0</v>
      </c>
      <c r="R13" s="23">
        <v>230.42</v>
      </c>
      <c r="S13" s="23">
        <v>0</v>
      </c>
      <c r="T13" s="23">
        <v>927.91</v>
      </c>
      <c r="U13" s="23">
        <v>1585.97</v>
      </c>
      <c r="V13" s="23">
        <v>6.58</v>
      </c>
      <c r="W13" s="23">
        <v>179.87</v>
      </c>
      <c r="X13" s="23">
        <v>231.43</v>
      </c>
      <c r="Y13" s="23">
        <v>12.8</v>
      </c>
      <c r="Z13" s="23">
        <v>139.44999999999999</v>
      </c>
      <c r="AA13" s="13">
        <v>33.729999999999997</v>
      </c>
    </row>
    <row r="14" spans="1:27" ht="30" x14ac:dyDescent="0.25">
      <c r="A14" s="10" t="s">
        <v>863</v>
      </c>
      <c r="B14" s="11" t="s">
        <v>652</v>
      </c>
      <c r="C14" s="23">
        <v>0</v>
      </c>
      <c r="D14" s="23">
        <v>-0.93</v>
      </c>
      <c r="E14" s="23">
        <v>-0.44</v>
      </c>
      <c r="F14" s="23">
        <v>-0.94</v>
      </c>
      <c r="G14" s="23">
        <v>0</v>
      </c>
      <c r="H14" s="23">
        <v>0</v>
      </c>
      <c r="I14" s="23">
        <v>-0.01</v>
      </c>
      <c r="J14" s="23">
        <v>0</v>
      </c>
      <c r="K14" s="23">
        <v>0</v>
      </c>
      <c r="L14" s="23">
        <v>0.4</v>
      </c>
      <c r="M14" s="23">
        <v>0</v>
      </c>
      <c r="N14" s="23">
        <v>0</v>
      </c>
      <c r="O14" s="23">
        <v>0</v>
      </c>
      <c r="P14" s="23">
        <v>882.27</v>
      </c>
      <c r="Q14" s="23">
        <v>0</v>
      </c>
      <c r="R14" s="23">
        <v>0</v>
      </c>
      <c r="S14" s="23">
        <v>0</v>
      </c>
      <c r="T14" s="23">
        <v>-0.23</v>
      </c>
      <c r="U14" s="23">
        <v>79.94</v>
      </c>
      <c r="V14" s="23">
        <v>0</v>
      </c>
      <c r="W14" s="23">
        <v>-0.08</v>
      </c>
      <c r="X14" s="23">
        <v>-0.19</v>
      </c>
      <c r="Y14" s="23">
        <v>0</v>
      </c>
      <c r="Z14" s="23">
        <v>-0.09</v>
      </c>
      <c r="AA14" s="13">
        <v>0</v>
      </c>
    </row>
    <row r="15" spans="1:27" ht="30" x14ac:dyDescent="0.25">
      <c r="A15" s="10" t="s">
        <v>862</v>
      </c>
      <c r="B15" s="11" t="s">
        <v>650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13">
        <v>0</v>
      </c>
    </row>
    <row r="16" spans="1:27" x14ac:dyDescent="0.25">
      <c r="A16" s="10" t="s">
        <v>861</v>
      </c>
      <c r="B16" s="11" t="s">
        <v>648</v>
      </c>
      <c r="C16" s="23">
        <v>821</v>
      </c>
      <c r="D16" s="23">
        <v>553.92999999999995</v>
      </c>
      <c r="E16" s="23">
        <v>66.900000000000006</v>
      </c>
      <c r="F16" s="23">
        <v>426.71</v>
      </c>
      <c r="G16" s="23">
        <v>209.03</v>
      </c>
      <c r="H16" s="23">
        <v>0</v>
      </c>
      <c r="I16" s="23">
        <v>25.02</v>
      </c>
      <c r="J16" s="23">
        <v>0</v>
      </c>
      <c r="K16" s="23">
        <v>0</v>
      </c>
      <c r="L16" s="23">
        <v>0</v>
      </c>
      <c r="M16" s="23">
        <v>1</v>
      </c>
      <c r="N16" s="23">
        <v>39</v>
      </c>
      <c r="O16" s="23">
        <v>187.21</v>
      </c>
      <c r="P16" s="23">
        <v>94.32</v>
      </c>
      <c r="Q16" s="23">
        <v>0</v>
      </c>
      <c r="R16" s="23">
        <v>0.79</v>
      </c>
      <c r="S16" s="23">
        <v>0</v>
      </c>
      <c r="T16" s="23">
        <v>55.56</v>
      </c>
      <c r="U16" s="23">
        <v>122.09</v>
      </c>
      <c r="V16" s="23">
        <v>-0.11</v>
      </c>
      <c r="W16" s="23">
        <v>11.17</v>
      </c>
      <c r="X16" s="23">
        <v>3.23</v>
      </c>
      <c r="Y16" s="23">
        <v>6.58</v>
      </c>
      <c r="Z16" s="23">
        <v>4.97</v>
      </c>
      <c r="AA16" s="13">
        <v>0.67</v>
      </c>
    </row>
    <row r="17" spans="1:27" ht="45" x14ac:dyDescent="0.25">
      <c r="A17" s="10" t="s">
        <v>860</v>
      </c>
      <c r="B17" s="11" t="s">
        <v>646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13">
        <v>0</v>
      </c>
    </row>
    <row r="18" spans="1:27" ht="30" x14ac:dyDescent="0.25">
      <c r="A18" s="10" t="s">
        <v>859</v>
      </c>
      <c r="B18" s="11" t="s">
        <v>644</v>
      </c>
      <c r="C18" s="23">
        <v>55</v>
      </c>
      <c r="D18" s="23">
        <v>325.47000000000003</v>
      </c>
      <c r="E18" s="23">
        <v>107.32</v>
      </c>
      <c r="F18" s="23">
        <v>250.39</v>
      </c>
      <c r="G18" s="23">
        <v>469.92</v>
      </c>
      <c r="H18" s="23">
        <v>0</v>
      </c>
      <c r="I18" s="23">
        <v>77.23</v>
      </c>
      <c r="J18" s="23">
        <v>0</v>
      </c>
      <c r="K18" s="23">
        <v>0</v>
      </c>
      <c r="L18" s="23">
        <v>14.16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62.1</v>
      </c>
      <c r="U18" s="23">
        <v>92.83</v>
      </c>
      <c r="V18" s="23">
        <v>-0.02</v>
      </c>
      <c r="W18" s="23">
        <v>20.87</v>
      </c>
      <c r="X18" s="23">
        <v>41.91</v>
      </c>
      <c r="Y18" s="23">
        <v>1.52</v>
      </c>
      <c r="Z18" s="23">
        <v>20.32</v>
      </c>
      <c r="AA18" s="13">
        <v>0.15</v>
      </c>
    </row>
    <row r="19" spans="1:27" x14ac:dyDescent="0.25">
      <c r="A19" s="10" t="s">
        <v>858</v>
      </c>
      <c r="B19" s="11" t="s">
        <v>642</v>
      </c>
      <c r="C19" s="23">
        <v>137572</v>
      </c>
      <c r="D19" s="23">
        <v>710793.23</v>
      </c>
      <c r="E19" s="23">
        <v>123363.78</v>
      </c>
      <c r="F19" s="23">
        <v>536336.55000000005</v>
      </c>
      <c r="G19" s="23">
        <v>665248.43000000005</v>
      </c>
      <c r="H19" s="23">
        <v>949.64</v>
      </c>
      <c r="I19" s="23">
        <v>79670.98</v>
      </c>
      <c r="J19" s="23">
        <v>731</v>
      </c>
      <c r="K19" s="23">
        <v>197925.54</v>
      </c>
      <c r="L19" s="23">
        <v>21479.360000000001</v>
      </c>
      <c r="M19" s="23">
        <v>1444</v>
      </c>
      <c r="N19" s="23">
        <v>477798.99</v>
      </c>
      <c r="O19" s="23">
        <v>579769.81000000006</v>
      </c>
      <c r="P19" s="23">
        <v>204099.08</v>
      </c>
      <c r="Q19" s="23">
        <v>0</v>
      </c>
      <c r="R19" s="23">
        <v>31552.15</v>
      </c>
      <c r="S19" s="23">
        <v>0</v>
      </c>
      <c r="T19" s="23">
        <v>139543.29</v>
      </c>
      <c r="U19" s="23">
        <v>173321.78</v>
      </c>
      <c r="V19" s="23">
        <v>1106.8599999999999</v>
      </c>
      <c r="W19" s="23">
        <v>19949.169999999998</v>
      </c>
      <c r="X19" s="23">
        <v>13439.52</v>
      </c>
      <c r="Y19" s="23">
        <v>211.35</v>
      </c>
      <c r="Z19" s="23">
        <v>14736.99</v>
      </c>
      <c r="AA19" s="13">
        <v>4993.09</v>
      </c>
    </row>
    <row r="20" spans="1:27" x14ac:dyDescent="0.25">
      <c r="A20" s="10" t="s">
        <v>857</v>
      </c>
      <c r="B20" s="11" t="s">
        <v>640</v>
      </c>
      <c r="C20" s="23">
        <v>123250</v>
      </c>
      <c r="D20" s="23">
        <v>579678.63</v>
      </c>
      <c r="E20" s="23">
        <v>100732.01</v>
      </c>
      <c r="F20" s="23">
        <v>437372.11</v>
      </c>
      <c r="G20" s="23">
        <v>540730.41</v>
      </c>
      <c r="H20" s="23">
        <v>715.7</v>
      </c>
      <c r="I20" s="23">
        <v>64534.59</v>
      </c>
      <c r="J20" s="23">
        <v>283</v>
      </c>
      <c r="K20" s="23">
        <v>79535.899999999994</v>
      </c>
      <c r="L20" s="23">
        <v>6624.85</v>
      </c>
      <c r="M20" s="23">
        <v>629</v>
      </c>
      <c r="N20" s="23">
        <v>175769.86</v>
      </c>
      <c r="O20" s="23">
        <v>236122</v>
      </c>
      <c r="P20" s="23">
        <v>79739.81</v>
      </c>
      <c r="Q20" s="23">
        <v>0</v>
      </c>
      <c r="R20" s="23">
        <v>9656.23</v>
      </c>
      <c r="S20" s="23">
        <v>0</v>
      </c>
      <c r="T20" s="23">
        <v>118319</v>
      </c>
      <c r="U20" s="23">
        <v>140820.4</v>
      </c>
      <c r="V20" s="23">
        <v>954.52</v>
      </c>
      <c r="W20" s="23">
        <v>17044.330000000002</v>
      </c>
      <c r="X20" s="23">
        <v>10851.7</v>
      </c>
      <c r="Y20" s="23">
        <v>211.35</v>
      </c>
      <c r="Z20" s="23">
        <v>11930.43</v>
      </c>
      <c r="AA20" s="13">
        <v>4160.2700000000004</v>
      </c>
    </row>
    <row r="21" spans="1:27" x14ac:dyDescent="0.25">
      <c r="A21" s="10" t="s">
        <v>856</v>
      </c>
      <c r="B21" s="11" t="s">
        <v>638</v>
      </c>
      <c r="C21" s="23">
        <v>5267</v>
      </c>
      <c r="D21" s="23">
        <v>85987.33</v>
      </c>
      <c r="E21" s="23">
        <v>15062.05</v>
      </c>
      <c r="F21" s="23">
        <v>64855.53</v>
      </c>
      <c r="G21" s="23">
        <v>83610.38</v>
      </c>
      <c r="H21" s="23">
        <v>157.19999999999999</v>
      </c>
      <c r="I21" s="23">
        <v>10127.19</v>
      </c>
      <c r="J21" s="23">
        <v>387</v>
      </c>
      <c r="K21" s="23">
        <v>106741.2</v>
      </c>
      <c r="L21" s="23">
        <v>14009.85</v>
      </c>
      <c r="M21" s="23">
        <v>662</v>
      </c>
      <c r="N21" s="23">
        <v>237381.18</v>
      </c>
      <c r="O21" s="23">
        <v>253949.63</v>
      </c>
      <c r="P21" s="23">
        <v>82781.98</v>
      </c>
      <c r="Q21" s="23">
        <v>0</v>
      </c>
      <c r="R21" s="23">
        <v>19223.259999999998</v>
      </c>
      <c r="S21" s="23">
        <v>0</v>
      </c>
      <c r="T21" s="23">
        <v>14022.29</v>
      </c>
      <c r="U21" s="23">
        <v>21002.25</v>
      </c>
      <c r="V21" s="23">
        <v>97.53</v>
      </c>
      <c r="W21" s="23">
        <v>1893.82</v>
      </c>
      <c r="X21" s="23">
        <v>1735.48</v>
      </c>
      <c r="Y21" s="23">
        <v>0</v>
      </c>
      <c r="Z21" s="23">
        <v>1850.75</v>
      </c>
      <c r="AA21" s="13">
        <v>554.58000000000004</v>
      </c>
    </row>
    <row r="22" spans="1:27" x14ac:dyDescent="0.25">
      <c r="A22" s="10" t="s">
        <v>855</v>
      </c>
      <c r="B22" s="11" t="s">
        <v>636</v>
      </c>
      <c r="C22" s="23">
        <v>965</v>
      </c>
      <c r="D22" s="23">
        <v>13456.87</v>
      </c>
      <c r="E22" s="23">
        <v>2153.58</v>
      </c>
      <c r="F22" s="23">
        <v>10263.48</v>
      </c>
      <c r="G22" s="23">
        <v>10357</v>
      </c>
      <c r="H22" s="23">
        <v>33.619999999999997</v>
      </c>
      <c r="I22" s="23">
        <v>1406.37</v>
      </c>
      <c r="J22" s="23">
        <v>48</v>
      </c>
      <c r="K22" s="23">
        <v>9554.0499999999993</v>
      </c>
      <c r="L22" s="23">
        <v>534.33000000000004</v>
      </c>
      <c r="M22" s="23">
        <v>106</v>
      </c>
      <c r="N22" s="23">
        <v>55381.39</v>
      </c>
      <c r="O22" s="23">
        <v>78208.320000000007</v>
      </c>
      <c r="P22" s="23">
        <v>39782.65</v>
      </c>
      <c r="Q22" s="23">
        <v>0</v>
      </c>
      <c r="R22" s="23">
        <v>1952.78</v>
      </c>
      <c r="S22" s="23">
        <v>0</v>
      </c>
      <c r="T22" s="23">
        <v>1949.2</v>
      </c>
      <c r="U22" s="23">
        <v>3461.16</v>
      </c>
      <c r="V22" s="23">
        <v>22.29</v>
      </c>
      <c r="W22" s="23">
        <v>304.97000000000003</v>
      </c>
      <c r="X22" s="23">
        <v>212.86</v>
      </c>
      <c r="Y22" s="23">
        <v>0</v>
      </c>
      <c r="Z22" s="23">
        <v>293.89</v>
      </c>
      <c r="AA22" s="13">
        <v>65.13</v>
      </c>
    </row>
    <row r="23" spans="1:27" x14ac:dyDescent="0.25">
      <c r="A23" s="10" t="s">
        <v>854</v>
      </c>
      <c r="B23" s="11" t="s">
        <v>634</v>
      </c>
      <c r="C23" s="23">
        <v>26</v>
      </c>
      <c r="D23" s="23">
        <v>165.63</v>
      </c>
      <c r="E23" s="23">
        <v>26.24</v>
      </c>
      <c r="F23" s="23">
        <v>124.63</v>
      </c>
      <c r="G23" s="23">
        <v>175.61</v>
      </c>
      <c r="H23" s="23">
        <v>0.62</v>
      </c>
      <c r="I23" s="23">
        <v>21.42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18</v>
      </c>
      <c r="P23" s="23">
        <v>0</v>
      </c>
      <c r="Q23" s="23">
        <v>0</v>
      </c>
      <c r="R23" s="23">
        <v>0</v>
      </c>
      <c r="S23" s="23">
        <v>0</v>
      </c>
      <c r="T23" s="23">
        <v>26.44</v>
      </c>
      <c r="U23" s="23">
        <v>248.62</v>
      </c>
      <c r="V23" s="23">
        <v>0</v>
      </c>
      <c r="W23" s="23">
        <v>2.3199999999999998</v>
      </c>
      <c r="X23" s="23">
        <v>1.82</v>
      </c>
      <c r="Y23" s="23">
        <v>0</v>
      </c>
      <c r="Z23" s="23">
        <v>4.2</v>
      </c>
      <c r="AA23" s="13">
        <v>0.12</v>
      </c>
    </row>
    <row r="24" spans="1:27" x14ac:dyDescent="0.25">
      <c r="A24" s="10" t="s">
        <v>853</v>
      </c>
      <c r="B24" s="11" t="s">
        <v>632</v>
      </c>
      <c r="C24" s="23">
        <v>73</v>
      </c>
      <c r="D24" s="23">
        <v>393.37</v>
      </c>
      <c r="E24" s="23">
        <v>90.11</v>
      </c>
      <c r="F24" s="23">
        <v>295.95999999999998</v>
      </c>
      <c r="G24" s="23">
        <v>418.91</v>
      </c>
      <c r="H24" s="23">
        <v>0.24</v>
      </c>
      <c r="I24" s="23">
        <v>67.510000000000005</v>
      </c>
      <c r="J24" s="23">
        <v>0</v>
      </c>
      <c r="K24" s="23">
        <v>0</v>
      </c>
      <c r="L24" s="23">
        <v>0</v>
      </c>
      <c r="M24" s="23">
        <v>1</v>
      </c>
      <c r="N24" s="23">
        <v>31</v>
      </c>
      <c r="O24" s="23">
        <v>126</v>
      </c>
      <c r="P24" s="23">
        <v>15</v>
      </c>
      <c r="Q24" s="23">
        <v>0</v>
      </c>
      <c r="R24" s="23">
        <v>3</v>
      </c>
      <c r="S24" s="23">
        <v>0</v>
      </c>
      <c r="T24" s="23">
        <v>80.97</v>
      </c>
      <c r="U24" s="23">
        <v>381.36</v>
      </c>
      <c r="V24" s="23">
        <v>7.0000000000000007E-2</v>
      </c>
      <c r="W24" s="23">
        <v>12.89</v>
      </c>
      <c r="X24" s="23">
        <v>10.6</v>
      </c>
      <c r="Y24" s="23">
        <v>0</v>
      </c>
      <c r="Z24" s="23">
        <v>11.35</v>
      </c>
      <c r="AA24" s="13">
        <v>2.52</v>
      </c>
    </row>
    <row r="25" spans="1:27" x14ac:dyDescent="0.25">
      <c r="A25" s="10" t="s">
        <v>852</v>
      </c>
      <c r="B25" s="11" t="s">
        <v>630</v>
      </c>
      <c r="C25" s="23">
        <v>3225</v>
      </c>
      <c r="D25" s="23">
        <v>5825.2</v>
      </c>
      <c r="E25" s="23">
        <v>907.98</v>
      </c>
      <c r="F25" s="23">
        <v>4374.12</v>
      </c>
      <c r="G25" s="23">
        <v>5068.0200000000004</v>
      </c>
      <c r="H25" s="23">
        <v>10.99</v>
      </c>
      <c r="I25" s="23">
        <v>578.23</v>
      </c>
      <c r="J25" s="23">
        <v>2</v>
      </c>
      <c r="K25" s="23">
        <v>85.43</v>
      </c>
      <c r="L25" s="23">
        <v>0</v>
      </c>
      <c r="M25" s="23">
        <v>4</v>
      </c>
      <c r="N25" s="23">
        <v>541.96</v>
      </c>
      <c r="O25" s="23">
        <v>1057.56</v>
      </c>
      <c r="P25" s="23">
        <v>116.48</v>
      </c>
      <c r="Q25" s="23">
        <v>0</v>
      </c>
      <c r="R25" s="23">
        <v>28.57</v>
      </c>
      <c r="S25" s="23">
        <v>0</v>
      </c>
      <c r="T25" s="23">
        <v>970.82</v>
      </c>
      <c r="U25" s="23">
        <v>1256.8499999999999</v>
      </c>
      <c r="V25" s="23">
        <v>6.01</v>
      </c>
      <c r="W25" s="23">
        <v>139.94</v>
      </c>
      <c r="X25" s="23">
        <v>100.97</v>
      </c>
      <c r="Y25" s="23">
        <v>0</v>
      </c>
      <c r="Z25" s="23">
        <v>109.95</v>
      </c>
      <c r="AA25" s="13">
        <v>35.82</v>
      </c>
    </row>
    <row r="26" spans="1:27" x14ac:dyDescent="0.25">
      <c r="A26" s="10" t="s">
        <v>851</v>
      </c>
      <c r="B26" s="11" t="s">
        <v>628</v>
      </c>
      <c r="C26" s="23">
        <v>4748</v>
      </c>
      <c r="D26" s="23">
        <v>25185.61</v>
      </c>
      <c r="E26" s="23">
        <v>4380.45</v>
      </c>
      <c r="F26" s="23">
        <v>18977.71</v>
      </c>
      <c r="G26" s="23">
        <v>24821.47</v>
      </c>
      <c r="H26" s="23">
        <v>31.23</v>
      </c>
      <c r="I26" s="23">
        <v>2925.98</v>
      </c>
      <c r="J26" s="23">
        <v>11</v>
      </c>
      <c r="K26" s="23">
        <v>2008.96</v>
      </c>
      <c r="L26" s="23">
        <v>310.33</v>
      </c>
      <c r="M26" s="23">
        <v>42</v>
      </c>
      <c r="N26" s="23">
        <v>8693.6</v>
      </c>
      <c r="O26" s="23">
        <v>10282.299999999999</v>
      </c>
      <c r="P26" s="23">
        <v>1663.16</v>
      </c>
      <c r="Q26" s="23">
        <v>0</v>
      </c>
      <c r="R26" s="23">
        <v>688.31</v>
      </c>
      <c r="S26" s="23">
        <v>0</v>
      </c>
      <c r="T26" s="23">
        <v>4161.97</v>
      </c>
      <c r="U26" s="23">
        <v>6134.88</v>
      </c>
      <c r="V26" s="23">
        <v>26.4</v>
      </c>
      <c r="W26" s="23">
        <v>549.99</v>
      </c>
      <c r="X26" s="23">
        <v>525.67999999999995</v>
      </c>
      <c r="Y26" s="23">
        <v>0</v>
      </c>
      <c r="Z26" s="23">
        <v>535.73</v>
      </c>
      <c r="AA26" s="13">
        <v>174.63</v>
      </c>
    </row>
    <row r="27" spans="1:27" x14ac:dyDescent="0.25">
      <c r="A27" s="10" t="s">
        <v>850</v>
      </c>
      <c r="B27" s="11" t="s">
        <v>626</v>
      </c>
      <c r="C27" s="23">
        <v>18</v>
      </c>
      <c r="D27" s="23">
        <v>100.59</v>
      </c>
      <c r="E27" s="23">
        <v>11.36</v>
      </c>
      <c r="F27" s="23">
        <v>73.010000000000005</v>
      </c>
      <c r="G27" s="23">
        <v>66.63</v>
      </c>
      <c r="H27" s="23">
        <v>0.04</v>
      </c>
      <c r="I27" s="23">
        <v>9.69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6</v>
      </c>
      <c r="P27" s="23">
        <v>0</v>
      </c>
      <c r="Q27" s="23">
        <v>0</v>
      </c>
      <c r="R27" s="23">
        <v>0</v>
      </c>
      <c r="S27" s="23">
        <v>0</v>
      </c>
      <c r="T27" s="23">
        <v>12.6</v>
      </c>
      <c r="U27" s="23">
        <v>16.260000000000002</v>
      </c>
      <c r="V27" s="23">
        <v>0.04</v>
      </c>
      <c r="W27" s="23">
        <v>0.91</v>
      </c>
      <c r="X27" s="23">
        <v>0.41</v>
      </c>
      <c r="Y27" s="23">
        <v>0</v>
      </c>
      <c r="Z27" s="23">
        <v>0.69</v>
      </c>
      <c r="AA27" s="13">
        <v>0.02</v>
      </c>
    </row>
    <row r="28" spans="1:27" x14ac:dyDescent="0.25">
      <c r="A28" s="10" t="s">
        <v>849</v>
      </c>
      <c r="B28" s="11" t="s">
        <v>624</v>
      </c>
      <c r="C28" s="23">
        <v>20616</v>
      </c>
      <c r="D28" s="23">
        <v>71901.48</v>
      </c>
      <c r="E28" s="23">
        <v>1637.55</v>
      </c>
      <c r="F28" s="23">
        <v>55219.4</v>
      </c>
      <c r="G28" s="23">
        <v>8513.5300000000007</v>
      </c>
      <c r="H28" s="23">
        <v>0</v>
      </c>
      <c r="I28" s="23">
        <v>492.01</v>
      </c>
      <c r="J28" s="23">
        <v>10</v>
      </c>
      <c r="K28" s="23">
        <v>9031.43</v>
      </c>
      <c r="L28" s="23">
        <v>108.53</v>
      </c>
      <c r="M28" s="23">
        <v>26</v>
      </c>
      <c r="N28" s="23">
        <v>7193.76</v>
      </c>
      <c r="O28" s="23">
        <v>1229.77</v>
      </c>
      <c r="P28" s="23">
        <v>850.03</v>
      </c>
      <c r="Q28" s="23">
        <v>0</v>
      </c>
      <c r="R28" s="23">
        <v>371.39</v>
      </c>
      <c r="S28" s="23">
        <v>0</v>
      </c>
      <c r="T28" s="23">
        <v>21295.09</v>
      </c>
      <c r="U28" s="23">
        <v>18445.45</v>
      </c>
      <c r="V28" s="23">
        <v>101.38</v>
      </c>
      <c r="W28" s="23">
        <v>503.36</v>
      </c>
      <c r="X28" s="23">
        <v>558.88</v>
      </c>
      <c r="Y28" s="23">
        <v>0</v>
      </c>
      <c r="Z28" s="23">
        <v>763.09</v>
      </c>
      <c r="AA28" s="13">
        <v>468.11</v>
      </c>
    </row>
    <row r="29" spans="1:27" x14ac:dyDescent="0.25">
      <c r="A29" s="10" t="s">
        <v>848</v>
      </c>
      <c r="B29" s="11" t="s">
        <v>622</v>
      </c>
      <c r="C29" s="23">
        <v>19748</v>
      </c>
      <c r="D29" s="23">
        <v>68081.95</v>
      </c>
      <c r="E29" s="23">
        <v>1414.39</v>
      </c>
      <c r="F29" s="23">
        <v>52281.08</v>
      </c>
      <c r="G29" s="23">
        <v>7990.34</v>
      </c>
      <c r="H29" s="23">
        <v>0</v>
      </c>
      <c r="I29" s="23">
        <v>465.63</v>
      </c>
      <c r="J29" s="23">
        <v>8</v>
      </c>
      <c r="K29" s="23">
        <v>8914.75</v>
      </c>
      <c r="L29" s="23">
        <v>50.89</v>
      </c>
      <c r="M29" s="23">
        <v>26</v>
      </c>
      <c r="N29" s="23">
        <v>7193.76</v>
      </c>
      <c r="O29" s="23">
        <v>1172.9000000000001</v>
      </c>
      <c r="P29" s="23">
        <v>815.91</v>
      </c>
      <c r="Q29" s="23">
        <v>0</v>
      </c>
      <c r="R29" s="23">
        <v>371.11</v>
      </c>
      <c r="S29" s="23">
        <v>0</v>
      </c>
      <c r="T29" s="23">
        <v>20349.47</v>
      </c>
      <c r="U29" s="23">
        <v>17202.09</v>
      </c>
      <c r="V29" s="23">
        <v>95.39</v>
      </c>
      <c r="W29" s="23">
        <v>479.44</v>
      </c>
      <c r="X29" s="23">
        <v>479.04</v>
      </c>
      <c r="Y29" s="23">
        <v>0</v>
      </c>
      <c r="Z29" s="23">
        <v>689.48</v>
      </c>
      <c r="AA29" s="13">
        <v>449.69</v>
      </c>
    </row>
    <row r="30" spans="1:27" x14ac:dyDescent="0.25">
      <c r="A30" s="10" t="s">
        <v>847</v>
      </c>
      <c r="B30" s="11" t="s">
        <v>620</v>
      </c>
      <c r="C30" s="23">
        <v>275</v>
      </c>
      <c r="D30" s="23">
        <v>2088.75</v>
      </c>
      <c r="E30" s="23">
        <v>70.930000000000007</v>
      </c>
      <c r="F30" s="23">
        <v>1608</v>
      </c>
      <c r="G30" s="23">
        <v>92.61</v>
      </c>
      <c r="H30" s="23">
        <v>0</v>
      </c>
      <c r="I30" s="23">
        <v>4.13</v>
      </c>
      <c r="J30" s="23">
        <v>2</v>
      </c>
      <c r="K30" s="23">
        <v>116.68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709.04</v>
      </c>
      <c r="U30" s="23">
        <v>591.46</v>
      </c>
      <c r="V30" s="23">
        <v>3</v>
      </c>
      <c r="W30" s="23">
        <v>24.81</v>
      </c>
      <c r="X30" s="23">
        <v>25.88</v>
      </c>
      <c r="Y30" s="23">
        <v>0</v>
      </c>
      <c r="Z30" s="23">
        <v>31.85</v>
      </c>
      <c r="AA30" s="13">
        <v>13.19</v>
      </c>
    </row>
    <row r="31" spans="1:27" x14ac:dyDescent="0.25">
      <c r="A31" s="10" t="s">
        <v>846</v>
      </c>
      <c r="B31" s="11" t="s">
        <v>618</v>
      </c>
      <c r="C31" s="23">
        <v>31</v>
      </c>
      <c r="D31" s="23">
        <v>272.61</v>
      </c>
      <c r="E31" s="23">
        <v>8.07</v>
      </c>
      <c r="F31" s="23">
        <v>210.24</v>
      </c>
      <c r="G31" s="23">
        <v>2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90.54</v>
      </c>
      <c r="U31" s="23">
        <v>78.7</v>
      </c>
      <c r="V31" s="23">
        <v>0</v>
      </c>
      <c r="W31" s="23">
        <v>3.64</v>
      </c>
      <c r="X31" s="23">
        <v>3.04</v>
      </c>
      <c r="Y31" s="23">
        <v>0</v>
      </c>
      <c r="Z31" s="23">
        <v>4.72</v>
      </c>
      <c r="AA31" s="13">
        <v>2</v>
      </c>
    </row>
    <row r="32" spans="1:27" x14ac:dyDescent="0.25">
      <c r="A32" s="10" t="s">
        <v>845</v>
      </c>
      <c r="B32" s="11" t="s">
        <v>616</v>
      </c>
      <c r="C32" s="23">
        <v>4</v>
      </c>
      <c r="D32" s="23">
        <v>6.77</v>
      </c>
      <c r="E32" s="23">
        <v>2.69</v>
      </c>
      <c r="F32" s="23">
        <v>5.2</v>
      </c>
      <c r="G32" s="23">
        <v>4.88</v>
      </c>
      <c r="H32" s="23">
        <v>0</v>
      </c>
      <c r="I32" s="23">
        <v>1.93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0.19</v>
      </c>
      <c r="P32" s="23">
        <v>0.11</v>
      </c>
      <c r="Q32" s="23">
        <v>0</v>
      </c>
      <c r="R32" s="23">
        <v>0</v>
      </c>
      <c r="S32" s="23">
        <v>0</v>
      </c>
      <c r="T32" s="23">
        <v>1.34</v>
      </c>
      <c r="U32" s="23">
        <v>2.0099999999999998</v>
      </c>
      <c r="V32" s="23">
        <v>0</v>
      </c>
      <c r="W32" s="23">
        <v>0.31</v>
      </c>
      <c r="X32" s="23">
        <v>0.84</v>
      </c>
      <c r="Y32" s="23">
        <v>0</v>
      </c>
      <c r="Z32" s="23">
        <v>0.47</v>
      </c>
      <c r="AA32" s="13">
        <v>0</v>
      </c>
    </row>
    <row r="33" spans="1:27" x14ac:dyDescent="0.25">
      <c r="A33" s="10" t="s">
        <v>844</v>
      </c>
      <c r="B33" s="11" t="s">
        <v>614</v>
      </c>
      <c r="C33" s="23">
        <v>13</v>
      </c>
      <c r="D33" s="23">
        <v>77.39</v>
      </c>
      <c r="E33" s="23">
        <v>0</v>
      </c>
      <c r="F33" s="23">
        <v>59.68</v>
      </c>
      <c r="G33" s="23">
        <v>1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27</v>
      </c>
      <c r="U33" s="23">
        <v>22</v>
      </c>
      <c r="V33" s="23">
        <v>0</v>
      </c>
      <c r="W33" s="23">
        <v>1</v>
      </c>
      <c r="X33" s="23">
        <v>0</v>
      </c>
      <c r="Y33" s="23">
        <v>0</v>
      </c>
      <c r="Z33" s="23">
        <v>0</v>
      </c>
      <c r="AA33" s="13">
        <v>1</v>
      </c>
    </row>
    <row r="34" spans="1:27" x14ac:dyDescent="0.25">
      <c r="A34" s="10" t="s">
        <v>843</v>
      </c>
      <c r="B34" s="11" t="s">
        <v>612</v>
      </c>
      <c r="C34" s="23">
        <v>279</v>
      </c>
      <c r="D34" s="23">
        <v>938.28</v>
      </c>
      <c r="E34" s="23">
        <v>130.77000000000001</v>
      </c>
      <c r="F34" s="23">
        <v>720.28</v>
      </c>
      <c r="G34" s="23">
        <v>163.38999999999999</v>
      </c>
      <c r="H34" s="23">
        <v>0</v>
      </c>
      <c r="I34" s="23">
        <v>18.91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54.79</v>
      </c>
      <c r="P34" s="23">
        <v>32.880000000000003</v>
      </c>
      <c r="Q34" s="23">
        <v>0</v>
      </c>
      <c r="R34" s="23">
        <v>0.27</v>
      </c>
      <c r="S34" s="23">
        <v>0</v>
      </c>
      <c r="T34" s="23">
        <v>75.540000000000006</v>
      </c>
      <c r="U34" s="23">
        <v>402.48</v>
      </c>
      <c r="V34" s="23">
        <v>1.99</v>
      </c>
      <c r="W34" s="23">
        <v>-2.7</v>
      </c>
      <c r="X34" s="23">
        <v>44.64</v>
      </c>
      <c r="Y34" s="23">
        <v>0</v>
      </c>
      <c r="Z34" s="23">
        <v>23.18</v>
      </c>
      <c r="AA34" s="13">
        <v>1.23</v>
      </c>
    </row>
    <row r="35" spans="1:27" x14ac:dyDescent="0.25">
      <c r="A35" s="10" t="s">
        <v>842</v>
      </c>
      <c r="B35" s="11" t="s">
        <v>610</v>
      </c>
      <c r="C35" s="23">
        <v>265</v>
      </c>
      <c r="D35" s="23">
        <v>421.73</v>
      </c>
      <c r="E35" s="23">
        <v>10.7</v>
      </c>
      <c r="F35" s="23">
        <v>323.92</v>
      </c>
      <c r="G35" s="23">
        <v>259.31</v>
      </c>
      <c r="H35" s="23">
        <v>0</v>
      </c>
      <c r="I35" s="23">
        <v>1.41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1.89</v>
      </c>
      <c r="P35" s="23">
        <v>1.1299999999999999</v>
      </c>
      <c r="Q35" s="23">
        <v>0</v>
      </c>
      <c r="R35" s="23">
        <v>0.01</v>
      </c>
      <c r="S35" s="23">
        <v>0</v>
      </c>
      <c r="T35" s="23">
        <v>37.159999999999997</v>
      </c>
      <c r="U35" s="23">
        <v>142.71</v>
      </c>
      <c r="V35" s="23">
        <v>1</v>
      </c>
      <c r="W35" s="23">
        <v>-3.14</v>
      </c>
      <c r="X35" s="23">
        <v>5.44</v>
      </c>
      <c r="Y35" s="23">
        <v>0</v>
      </c>
      <c r="Z35" s="23">
        <v>13.39</v>
      </c>
      <c r="AA35" s="13">
        <v>1</v>
      </c>
    </row>
    <row r="36" spans="1:27" x14ac:dyDescent="0.25">
      <c r="A36" s="10" t="s">
        <v>841</v>
      </c>
      <c r="B36" s="11" t="s">
        <v>608</v>
      </c>
      <c r="C36" s="23">
        <v>1</v>
      </c>
      <c r="D36" s="23">
        <v>14</v>
      </c>
      <c r="E36" s="23">
        <v>0</v>
      </c>
      <c r="F36" s="23">
        <v>11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57.64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5</v>
      </c>
      <c r="U36" s="23">
        <v>4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13">
        <v>0</v>
      </c>
    </row>
    <row r="37" spans="1:27" ht="45" x14ac:dyDescent="0.25">
      <c r="A37" s="10" t="s">
        <v>840</v>
      </c>
      <c r="B37" s="11" t="s">
        <v>606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13">
        <v>0</v>
      </c>
    </row>
    <row r="38" spans="1:27" ht="30" x14ac:dyDescent="0.25">
      <c r="A38" s="10" t="s">
        <v>839</v>
      </c>
      <c r="B38" s="11" t="s">
        <v>604</v>
      </c>
      <c r="C38" s="23">
        <v>2426</v>
      </c>
      <c r="D38" s="23">
        <v>68559.73</v>
      </c>
      <c r="E38" s="23">
        <v>27562.49</v>
      </c>
      <c r="F38" s="23">
        <v>49444.05</v>
      </c>
      <c r="G38" s="23">
        <v>63699.58</v>
      </c>
      <c r="H38" s="23">
        <v>0</v>
      </c>
      <c r="I38" s="23">
        <v>23079.07</v>
      </c>
      <c r="J38" s="23">
        <v>51</v>
      </c>
      <c r="K38" s="23">
        <v>9747.94</v>
      </c>
      <c r="L38" s="23">
        <v>2348.59</v>
      </c>
      <c r="M38" s="23">
        <v>112</v>
      </c>
      <c r="N38" s="23">
        <v>61750.879999999997</v>
      </c>
      <c r="O38" s="23">
        <v>37532.839999999997</v>
      </c>
      <c r="P38" s="23">
        <v>43897.99</v>
      </c>
      <c r="Q38" s="23">
        <v>0</v>
      </c>
      <c r="R38" s="23">
        <v>5435.72</v>
      </c>
      <c r="S38" s="23">
        <v>0</v>
      </c>
      <c r="T38" s="23">
        <v>9707.2199999999993</v>
      </c>
      <c r="U38" s="23">
        <v>17801.349999999999</v>
      </c>
      <c r="V38" s="23">
        <v>88.09</v>
      </c>
      <c r="W38" s="23">
        <v>1799.15</v>
      </c>
      <c r="X38" s="23">
        <v>5893.63</v>
      </c>
      <c r="Y38" s="23">
        <v>0</v>
      </c>
      <c r="Z38" s="23">
        <v>1970.78</v>
      </c>
      <c r="AA38" s="13">
        <v>372.67</v>
      </c>
    </row>
    <row r="39" spans="1:27" ht="30" x14ac:dyDescent="0.25">
      <c r="A39" s="14" t="s">
        <v>838</v>
      </c>
      <c r="B39" s="15" t="s">
        <v>602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1CBD0-76C8-4175-899B-52999B620C08}">
  <sheetPr>
    <outlinePr summaryBelow="0"/>
  </sheetPr>
  <dimension ref="A1:G15"/>
  <sheetViews>
    <sheetView zoomScale="80" zoomScaleNormal="80" workbookViewId="0">
      <pane ySplit="3" topLeftCell="A4" activePane="bottomLeft" state="frozen"/>
      <selection pane="bottomLeft" activeCell="D7" sqref="D7"/>
    </sheetView>
  </sheetViews>
  <sheetFormatPr defaultRowHeight="15" x14ac:dyDescent="0.25"/>
  <cols>
    <col min="1" max="1" width="34.140625" style="2" customWidth="1"/>
    <col min="2" max="2" width="7.140625" style="2" customWidth="1"/>
    <col min="3" max="7" width="16.42578125" style="3" bestFit="1" customWidth="1"/>
    <col min="8" max="16384" width="9.140625" style="2"/>
  </cols>
  <sheetData>
    <row r="1" spans="1:7" x14ac:dyDescent="0.25">
      <c r="A1" s="20" t="s">
        <v>918</v>
      </c>
    </row>
    <row r="2" spans="1:7" ht="75" x14ac:dyDescent="0.25">
      <c r="A2" s="30"/>
      <c r="B2" s="31"/>
      <c r="C2" s="21" t="s">
        <v>917</v>
      </c>
      <c r="D2" s="21" t="s">
        <v>919</v>
      </c>
      <c r="E2" s="21" t="s">
        <v>920</v>
      </c>
      <c r="F2" s="21" t="s">
        <v>916</v>
      </c>
      <c r="G2" s="22" t="s">
        <v>921</v>
      </c>
    </row>
    <row r="3" spans="1:7" x14ac:dyDescent="0.25">
      <c r="A3" s="32"/>
      <c r="B3" s="33"/>
      <c r="C3" s="27" t="s">
        <v>199</v>
      </c>
      <c r="D3" s="27" t="s">
        <v>201</v>
      </c>
      <c r="E3" s="27" t="s">
        <v>463</v>
      </c>
      <c r="F3" s="27" t="s">
        <v>915</v>
      </c>
      <c r="G3" s="28" t="s">
        <v>914</v>
      </c>
    </row>
    <row r="4" spans="1:7" x14ac:dyDescent="0.25">
      <c r="A4" s="10" t="s">
        <v>913</v>
      </c>
      <c r="B4" s="11" t="s">
        <v>199</v>
      </c>
      <c r="C4" s="23">
        <v>188</v>
      </c>
      <c r="D4" s="23">
        <v>21511.49</v>
      </c>
      <c r="E4" s="23">
        <v>15606.16</v>
      </c>
      <c r="F4" s="23">
        <v>655</v>
      </c>
      <c r="G4" s="13">
        <v>138482.09</v>
      </c>
    </row>
    <row r="5" spans="1:7" x14ac:dyDescent="0.25">
      <c r="A5" s="10" t="s">
        <v>912</v>
      </c>
      <c r="B5" s="11" t="s">
        <v>670</v>
      </c>
      <c r="C5" s="23">
        <v>157</v>
      </c>
      <c r="D5" s="23">
        <v>16265.51</v>
      </c>
      <c r="E5" s="23">
        <v>10219.1</v>
      </c>
      <c r="F5" s="23">
        <v>485</v>
      </c>
      <c r="G5" s="13">
        <v>94155.14</v>
      </c>
    </row>
    <row r="6" spans="1:7" x14ac:dyDescent="0.25">
      <c r="A6" s="10" t="s">
        <v>911</v>
      </c>
      <c r="B6" s="11" t="s">
        <v>642</v>
      </c>
      <c r="C6" s="23">
        <v>0</v>
      </c>
      <c r="D6" s="23">
        <v>10</v>
      </c>
      <c r="E6" s="23">
        <v>0</v>
      </c>
      <c r="F6" s="23">
        <v>8</v>
      </c>
      <c r="G6" s="13">
        <v>1774.21</v>
      </c>
    </row>
    <row r="7" spans="1:7" x14ac:dyDescent="0.25">
      <c r="A7" s="10" t="s">
        <v>910</v>
      </c>
      <c r="B7" s="11" t="s">
        <v>624</v>
      </c>
      <c r="C7" s="23">
        <v>0</v>
      </c>
      <c r="D7" s="23">
        <v>0</v>
      </c>
      <c r="E7" s="23">
        <v>0</v>
      </c>
      <c r="F7" s="23">
        <v>0</v>
      </c>
      <c r="G7" s="13">
        <v>0</v>
      </c>
    </row>
    <row r="8" spans="1:7" x14ac:dyDescent="0.25">
      <c r="A8" s="10" t="s">
        <v>909</v>
      </c>
      <c r="B8" s="11" t="s">
        <v>606</v>
      </c>
      <c r="C8" s="23">
        <v>18</v>
      </c>
      <c r="D8" s="23">
        <v>4164.62</v>
      </c>
      <c r="E8" s="23">
        <v>4746.6099999999997</v>
      </c>
      <c r="F8" s="23">
        <v>54</v>
      </c>
      <c r="G8" s="13">
        <v>13662.11</v>
      </c>
    </row>
    <row r="9" spans="1:7" x14ac:dyDescent="0.25">
      <c r="A9" s="10" t="s">
        <v>908</v>
      </c>
      <c r="B9" s="11" t="s">
        <v>604</v>
      </c>
      <c r="C9" s="23">
        <v>0</v>
      </c>
      <c r="D9" s="23">
        <v>0</v>
      </c>
      <c r="E9" s="23">
        <v>0</v>
      </c>
      <c r="F9" s="23">
        <v>1</v>
      </c>
      <c r="G9" s="13">
        <v>49.8</v>
      </c>
    </row>
    <row r="10" spans="1:7" x14ac:dyDescent="0.25">
      <c r="A10" s="10" t="s">
        <v>907</v>
      </c>
      <c r="B10" s="11" t="s">
        <v>906</v>
      </c>
      <c r="C10" s="23">
        <v>8</v>
      </c>
      <c r="D10" s="23">
        <v>870.36</v>
      </c>
      <c r="E10" s="23">
        <v>522.45000000000005</v>
      </c>
      <c r="F10" s="23">
        <v>73</v>
      </c>
      <c r="G10" s="13">
        <v>21468.37</v>
      </c>
    </row>
    <row r="11" spans="1:7" x14ac:dyDescent="0.25">
      <c r="A11" s="10" t="s">
        <v>905</v>
      </c>
      <c r="B11" s="11" t="s">
        <v>904</v>
      </c>
      <c r="C11" s="23">
        <v>1</v>
      </c>
      <c r="D11" s="23">
        <v>56</v>
      </c>
      <c r="E11" s="23">
        <v>0</v>
      </c>
      <c r="F11" s="23">
        <v>1</v>
      </c>
      <c r="G11" s="13">
        <v>3.95</v>
      </c>
    </row>
    <row r="12" spans="1:7" x14ac:dyDescent="0.25">
      <c r="A12" s="10" t="s">
        <v>903</v>
      </c>
      <c r="B12" s="11" t="s">
        <v>902</v>
      </c>
      <c r="C12" s="23">
        <v>4</v>
      </c>
      <c r="D12" s="23">
        <v>145</v>
      </c>
      <c r="E12" s="23">
        <v>118</v>
      </c>
      <c r="F12" s="23">
        <v>33</v>
      </c>
      <c r="G12" s="13">
        <v>7368.51</v>
      </c>
    </row>
    <row r="13" spans="1:7" x14ac:dyDescent="0.25">
      <c r="A13" s="10" t="s">
        <v>901</v>
      </c>
      <c r="B13" s="11" t="s">
        <v>201</v>
      </c>
      <c r="C13" s="23">
        <v>36</v>
      </c>
      <c r="D13" s="23">
        <v>7998.57</v>
      </c>
      <c r="E13" s="23">
        <v>6677.07</v>
      </c>
      <c r="F13" s="23">
        <v>194</v>
      </c>
      <c r="G13" s="13">
        <v>46589.17</v>
      </c>
    </row>
    <row r="14" spans="1:7" x14ac:dyDescent="0.25">
      <c r="A14" s="10" t="s">
        <v>900</v>
      </c>
      <c r="B14" s="11" t="s">
        <v>203</v>
      </c>
      <c r="C14" s="23">
        <v>342</v>
      </c>
      <c r="D14" s="23">
        <v>44482.18</v>
      </c>
      <c r="E14" s="23">
        <v>39479.72</v>
      </c>
      <c r="F14" s="23">
        <v>508</v>
      </c>
      <c r="G14" s="13">
        <v>124615.58</v>
      </c>
    </row>
    <row r="15" spans="1:7" x14ac:dyDescent="0.25">
      <c r="A15" s="14" t="s">
        <v>499</v>
      </c>
      <c r="B15" s="15" t="s">
        <v>498</v>
      </c>
      <c r="C15" s="24">
        <v>566</v>
      </c>
      <c r="D15" s="24">
        <v>73992.240000000005</v>
      </c>
      <c r="E15" s="24">
        <v>61762.95</v>
      </c>
      <c r="F15" s="24">
        <v>1357</v>
      </c>
      <c r="G15" s="17">
        <v>309686.84000000003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2848F-AC71-4672-8FF1-F619B6A6439B}">
  <sheetPr>
    <outlinePr summaryBelow="0"/>
  </sheetPr>
  <dimension ref="A1:AL35"/>
  <sheetViews>
    <sheetView zoomScale="80" zoomScaleNormal="80" workbookViewId="0">
      <pane xSplit="2" ySplit="3" topLeftCell="L4" activePane="bottomRight" state="frozen"/>
      <selection pane="topRight" activeCell="C1" sqref="C1"/>
      <selection pane="bottomLeft" activeCell="A4" sqref="A4"/>
      <selection pane="bottomRight" activeCell="L4" sqref="L4"/>
    </sheetView>
  </sheetViews>
  <sheetFormatPr defaultRowHeight="15" x14ac:dyDescent="0.25"/>
  <cols>
    <col min="1" max="1" width="33.42578125" style="2" customWidth="1"/>
    <col min="2" max="2" width="6.140625" style="2" customWidth="1"/>
    <col min="3" max="5" width="16.42578125" style="3" bestFit="1" customWidth="1"/>
    <col min="6" max="6" width="17.5703125" style="3" customWidth="1"/>
    <col min="7" max="38" width="16.42578125" style="3" bestFit="1" customWidth="1"/>
    <col min="39" max="16384" width="9.140625" style="2"/>
  </cols>
  <sheetData>
    <row r="1" spans="1:38" x14ac:dyDescent="0.25">
      <c r="A1" s="20" t="s">
        <v>989</v>
      </c>
    </row>
    <row r="2" spans="1:38" ht="105" x14ac:dyDescent="0.25">
      <c r="A2" s="30"/>
      <c r="B2" s="31"/>
      <c r="C2" s="21" t="s">
        <v>988</v>
      </c>
      <c r="D2" s="21" t="s">
        <v>987</v>
      </c>
      <c r="E2" s="21" t="s">
        <v>986</v>
      </c>
      <c r="F2" s="21" t="s">
        <v>985</v>
      </c>
      <c r="G2" s="21" t="s">
        <v>984</v>
      </c>
      <c r="H2" s="21" t="s">
        <v>983</v>
      </c>
      <c r="I2" s="21" t="s">
        <v>982</v>
      </c>
      <c r="J2" s="21" t="s">
        <v>981</v>
      </c>
      <c r="K2" s="21" t="s">
        <v>980</v>
      </c>
      <c r="L2" s="21" t="s">
        <v>990</v>
      </c>
      <c r="M2" s="21" t="s">
        <v>991</v>
      </c>
      <c r="N2" s="21" t="s">
        <v>992</v>
      </c>
      <c r="O2" s="21" t="s">
        <v>993</v>
      </c>
      <c r="P2" s="21" t="s">
        <v>994</v>
      </c>
      <c r="Q2" s="21" t="s">
        <v>979</v>
      </c>
      <c r="R2" s="21" t="s">
        <v>978</v>
      </c>
      <c r="S2" s="21" t="s">
        <v>977</v>
      </c>
      <c r="T2" s="21" t="s">
        <v>976</v>
      </c>
      <c r="U2" s="21" t="s">
        <v>975</v>
      </c>
      <c r="V2" s="21" t="s">
        <v>974</v>
      </c>
      <c r="W2" s="21" t="s">
        <v>995</v>
      </c>
      <c r="X2" s="21" t="s">
        <v>996</v>
      </c>
      <c r="Y2" s="21" t="s">
        <v>997</v>
      </c>
      <c r="Z2" s="21" t="s">
        <v>998</v>
      </c>
      <c r="AA2" s="21" t="s">
        <v>999</v>
      </c>
      <c r="AB2" s="21" t="s">
        <v>1000</v>
      </c>
      <c r="AC2" s="21" t="s">
        <v>1001</v>
      </c>
      <c r="AD2" s="21" t="s">
        <v>1002</v>
      </c>
      <c r="AE2" s="21" t="s">
        <v>1003</v>
      </c>
      <c r="AF2" s="21" t="s">
        <v>1004</v>
      </c>
      <c r="AG2" s="21" t="s">
        <v>1005</v>
      </c>
      <c r="AH2" s="21" t="s">
        <v>1006</v>
      </c>
      <c r="AI2" s="21" t="s">
        <v>1007</v>
      </c>
      <c r="AJ2" s="21" t="s">
        <v>1008</v>
      </c>
      <c r="AK2" s="21" t="s">
        <v>1009</v>
      </c>
      <c r="AL2" s="22" t="s">
        <v>1010</v>
      </c>
    </row>
    <row r="3" spans="1:38" x14ac:dyDescent="0.25">
      <c r="A3" s="32"/>
      <c r="B3" s="33"/>
      <c r="C3" s="27" t="s">
        <v>199</v>
      </c>
      <c r="D3" s="27" t="s">
        <v>201</v>
      </c>
      <c r="E3" s="27" t="s">
        <v>203</v>
      </c>
      <c r="F3" s="27" t="s">
        <v>205</v>
      </c>
      <c r="G3" s="27" t="s">
        <v>207</v>
      </c>
      <c r="H3" s="27" t="s">
        <v>209</v>
      </c>
      <c r="I3" s="27" t="s">
        <v>211</v>
      </c>
      <c r="J3" s="27" t="s">
        <v>213</v>
      </c>
      <c r="K3" s="27" t="s">
        <v>215</v>
      </c>
      <c r="L3" s="27" t="s">
        <v>463</v>
      </c>
      <c r="M3" s="27" t="s">
        <v>461</v>
      </c>
      <c r="N3" s="27" t="s">
        <v>459</v>
      </c>
      <c r="O3" s="27" t="s">
        <v>457</v>
      </c>
      <c r="P3" s="27" t="s">
        <v>455</v>
      </c>
      <c r="Q3" s="27" t="s">
        <v>915</v>
      </c>
      <c r="R3" s="27" t="s">
        <v>914</v>
      </c>
      <c r="S3" s="27" t="s">
        <v>973</v>
      </c>
      <c r="T3" s="27" t="s">
        <v>972</v>
      </c>
      <c r="U3" s="27" t="s">
        <v>971</v>
      </c>
      <c r="V3" s="27" t="s">
        <v>970</v>
      </c>
      <c r="W3" s="27" t="s">
        <v>969</v>
      </c>
      <c r="X3" s="27" t="s">
        <v>968</v>
      </c>
      <c r="Y3" s="27" t="s">
        <v>967</v>
      </c>
      <c r="Z3" s="27" t="s">
        <v>966</v>
      </c>
      <c r="AA3" s="27" t="s">
        <v>965</v>
      </c>
      <c r="AB3" s="27" t="s">
        <v>964</v>
      </c>
      <c r="AC3" s="27" t="s">
        <v>963</v>
      </c>
      <c r="AD3" s="27" t="s">
        <v>962</v>
      </c>
      <c r="AE3" s="27" t="s">
        <v>961</v>
      </c>
      <c r="AF3" s="27" t="s">
        <v>960</v>
      </c>
      <c r="AG3" s="27" t="s">
        <v>959</v>
      </c>
      <c r="AH3" s="27" t="s">
        <v>958</v>
      </c>
      <c r="AI3" s="27" t="s">
        <v>957</v>
      </c>
      <c r="AJ3" s="27" t="s">
        <v>956</v>
      </c>
      <c r="AK3" s="27" t="s">
        <v>955</v>
      </c>
      <c r="AL3" s="28" t="s">
        <v>954</v>
      </c>
    </row>
    <row r="4" spans="1:38" x14ac:dyDescent="0.25">
      <c r="A4" s="10" t="s">
        <v>953</v>
      </c>
      <c r="B4" s="11" t="s">
        <v>828</v>
      </c>
      <c r="C4" s="23">
        <v>775776</v>
      </c>
      <c r="D4" s="23">
        <v>3759502</v>
      </c>
      <c r="E4" s="23">
        <v>574976885.11000001</v>
      </c>
      <c r="F4" s="23">
        <v>1485788501.4400001</v>
      </c>
      <c r="G4" s="23">
        <v>51603031.799999997</v>
      </c>
      <c r="H4" s="23">
        <v>410563</v>
      </c>
      <c r="I4" s="23">
        <v>192697</v>
      </c>
      <c r="J4" s="23">
        <v>1098</v>
      </c>
      <c r="K4" s="23">
        <v>1626</v>
      </c>
      <c r="L4" s="23">
        <v>523819.16</v>
      </c>
      <c r="M4" s="23">
        <v>0</v>
      </c>
      <c r="N4" s="23">
        <v>16826.669999999998</v>
      </c>
      <c r="O4" s="23">
        <v>0</v>
      </c>
      <c r="P4" s="23">
        <v>371501.1</v>
      </c>
      <c r="Q4" s="23">
        <v>5654</v>
      </c>
      <c r="R4" s="23">
        <v>4110</v>
      </c>
      <c r="S4" s="23">
        <v>1517</v>
      </c>
      <c r="T4" s="23">
        <v>1736</v>
      </c>
      <c r="U4" s="23">
        <v>1736</v>
      </c>
      <c r="V4" s="23">
        <v>109</v>
      </c>
      <c r="W4" s="23">
        <v>189778.67</v>
      </c>
      <c r="X4" s="23">
        <v>0</v>
      </c>
      <c r="Y4" s="23">
        <v>5560.53</v>
      </c>
      <c r="Z4" s="23">
        <v>0</v>
      </c>
      <c r="AA4" s="23">
        <v>16625.669999999998</v>
      </c>
      <c r="AB4" s="23">
        <v>4864.33</v>
      </c>
      <c r="AC4" s="23">
        <v>66637.25</v>
      </c>
      <c r="AD4" s="23">
        <v>2436.94</v>
      </c>
      <c r="AE4" s="23">
        <v>3068.67</v>
      </c>
      <c r="AF4" s="23">
        <v>106706.86</v>
      </c>
      <c r="AG4" s="23">
        <v>656.25</v>
      </c>
      <c r="AH4" s="23">
        <v>6193.41</v>
      </c>
      <c r="AI4" s="23">
        <v>4477.47</v>
      </c>
      <c r="AJ4" s="23">
        <v>73.56</v>
      </c>
      <c r="AK4" s="23">
        <v>3235.67</v>
      </c>
      <c r="AL4" s="13">
        <v>2196.27</v>
      </c>
    </row>
    <row r="5" spans="1:38" x14ac:dyDescent="0.25">
      <c r="A5" s="10" t="s">
        <v>952</v>
      </c>
      <c r="B5" s="11" t="s">
        <v>808</v>
      </c>
      <c r="C5" s="23">
        <v>40767</v>
      </c>
      <c r="D5" s="23">
        <v>172415</v>
      </c>
      <c r="E5" s="23">
        <v>24725581</v>
      </c>
      <c r="F5" s="23">
        <v>110693733.33</v>
      </c>
      <c r="G5" s="23">
        <v>4169772.12</v>
      </c>
      <c r="H5" s="23">
        <v>29506</v>
      </c>
      <c r="I5" s="23">
        <v>1621</v>
      </c>
      <c r="J5" s="23">
        <v>405</v>
      </c>
      <c r="K5" s="23">
        <v>831</v>
      </c>
      <c r="L5" s="23">
        <v>947512.43</v>
      </c>
      <c r="M5" s="23">
        <v>0</v>
      </c>
      <c r="N5" s="23">
        <v>31705.48</v>
      </c>
      <c r="O5" s="23">
        <v>0</v>
      </c>
      <c r="P5" s="23">
        <v>698715.08</v>
      </c>
      <c r="Q5" s="23">
        <v>51343</v>
      </c>
      <c r="R5" s="23">
        <v>44905</v>
      </c>
      <c r="S5" s="23">
        <v>5812</v>
      </c>
      <c r="T5" s="23">
        <v>4411</v>
      </c>
      <c r="U5" s="23">
        <v>4411</v>
      </c>
      <c r="V5" s="23">
        <v>9</v>
      </c>
      <c r="W5" s="23">
        <v>469665.5</v>
      </c>
      <c r="X5" s="23">
        <v>0</v>
      </c>
      <c r="Y5" s="23">
        <v>9626.66</v>
      </c>
      <c r="Z5" s="23">
        <v>0</v>
      </c>
      <c r="AA5" s="23">
        <v>4819.3100000000004</v>
      </c>
      <c r="AB5" s="23">
        <v>-2076.1</v>
      </c>
      <c r="AC5" s="23">
        <v>94770.05</v>
      </c>
      <c r="AD5" s="23">
        <v>6160.23</v>
      </c>
      <c r="AE5" s="23">
        <v>5087.05</v>
      </c>
      <c r="AF5" s="23">
        <v>141964.32</v>
      </c>
      <c r="AG5" s="23">
        <v>2362.9499999999998</v>
      </c>
      <c r="AH5" s="23">
        <v>3591.08</v>
      </c>
      <c r="AI5" s="23">
        <v>8094.4</v>
      </c>
      <c r="AJ5" s="23">
        <v>0</v>
      </c>
      <c r="AK5" s="23">
        <v>5424.15</v>
      </c>
      <c r="AL5" s="13">
        <v>2314.83</v>
      </c>
    </row>
    <row r="6" spans="1:38" x14ac:dyDescent="0.25">
      <c r="A6" s="10" t="s">
        <v>951</v>
      </c>
      <c r="B6" s="11" t="s">
        <v>800</v>
      </c>
      <c r="C6" s="23">
        <v>60486</v>
      </c>
      <c r="D6" s="23">
        <v>63683</v>
      </c>
      <c r="E6" s="23">
        <v>10169007</v>
      </c>
      <c r="F6" s="23">
        <v>9400156690.1399994</v>
      </c>
      <c r="G6" s="23">
        <v>2316006.2400000002</v>
      </c>
      <c r="H6" s="23">
        <v>31471</v>
      </c>
      <c r="I6" s="23">
        <v>17734</v>
      </c>
      <c r="J6" s="23">
        <v>174</v>
      </c>
      <c r="K6" s="23">
        <v>493</v>
      </c>
      <c r="L6" s="23">
        <v>746285.31</v>
      </c>
      <c r="M6" s="23">
        <v>0</v>
      </c>
      <c r="N6" s="23">
        <v>43995.47</v>
      </c>
      <c r="O6" s="23">
        <v>0</v>
      </c>
      <c r="P6" s="23">
        <v>541260.93000000005</v>
      </c>
      <c r="Q6" s="23">
        <v>4651</v>
      </c>
      <c r="R6" s="23">
        <v>3867</v>
      </c>
      <c r="S6" s="23">
        <v>687</v>
      </c>
      <c r="T6" s="23">
        <v>2710</v>
      </c>
      <c r="U6" s="23">
        <v>2710</v>
      </c>
      <c r="V6" s="23">
        <v>63</v>
      </c>
      <c r="W6" s="23">
        <v>363432.23</v>
      </c>
      <c r="X6" s="23">
        <v>0</v>
      </c>
      <c r="Y6" s="23">
        <v>27762.83</v>
      </c>
      <c r="Z6" s="23">
        <v>0</v>
      </c>
      <c r="AA6" s="23">
        <v>23731.22</v>
      </c>
      <c r="AB6" s="23">
        <v>2231.08</v>
      </c>
      <c r="AC6" s="23">
        <v>86225.18</v>
      </c>
      <c r="AD6" s="23">
        <v>34386.879999999997</v>
      </c>
      <c r="AE6" s="23">
        <v>7708.09</v>
      </c>
      <c r="AF6" s="23">
        <v>176181.76000000001</v>
      </c>
      <c r="AG6" s="23">
        <v>1029.3699999999999</v>
      </c>
      <c r="AH6" s="23">
        <v>7774.82</v>
      </c>
      <c r="AI6" s="23">
        <v>10566.83</v>
      </c>
      <c r="AJ6" s="23">
        <v>15267.9</v>
      </c>
      <c r="AK6" s="23">
        <v>10738.45</v>
      </c>
      <c r="AL6" s="13">
        <v>2911.42</v>
      </c>
    </row>
    <row r="7" spans="1:38" x14ac:dyDescent="0.25">
      <c r="A7" s="10" t="s">
        <v>950</v>
      </c>
      <c r="B7" s="11" t="s">
        <v>794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13">
        <v>0</v>
      </c>
    </row>
    <row r="8" spans="1:38" x14ac:dyDescent="0.25">
      <c r="A8" s="10" t="s">
        <v>949</v>
      </c>
      <c r="B8" s="11" t="s">
        <v>788</v>
      </c>
      <c r="C8" s="23">
        <v>9</v>
      </c>
      <c r="D8" s="23">
        <v>11</v>
      </c>
      <c r="E8" s="23">
        <v>1622</v>
      </c>
      <c r="F8" s="23">
        <v>4036739.73</v>
      </c>
      <c r="G8" s="23">
        <v>1144220.3600000001</v>
      </c>
      <c r="H8" s="23">
        <v>7</v>
      </c>
      <c r="I8" s="23">
        <v>6</v>
      </c>
      <c r="J8" s="23">
        <v>0</v>
      </c>
      <c r="K8" s="23">
        <v>0</v>
      </c>
      <c r="L8" s="23">
        <v>77634</v>
      </c>
      <c r="M8" s="23">
        <v>0</v>
      </c>
      <c r="N8" s="23">
        <v>77296.259999999995</v>
      </c>
      <c r="O8" s="23">
        <v>0</v>
      </c>
      <c r="P8" s="23">
        <v>58147</v>
      </c>
      <c r="Q8" s="23">
        <v>1</v>
      </c>
      <c r="R8" s="23">
        <v>0</v>
      </c>
      <c r="S8" s="23">
        <v>0</v>
      </c>
      <c r="T8" s="23">
        <v>2</v>
      </c>
      <c r="U8" s="23">
        <v>2</v>
      </c>
      <c r="V8" s="23">
        <v>1</v>
      </c>
      <c r="W8" s="23">
        <v>66.260000000000005</v>
      </c>
      <c r="X8" s="23">
        <v>0</v>
      </c>
      <c r="Y8" s="23">
        <v>67.45</v>
      </c>
      <c r="Z8" s="23">
        <v>0</v>
      </c>
      <c r="AA8" s="23">
        <v>66.27</v>
      </c>
      <c r="AB8" s="23">
        <v>66.27</v>
      </c>
      <c r="AC8" s="23">
        <v>0</v>
      </c>
      <c r="AD8" s="23">
        <v>0</v>
      </c>
      <c r="AE8" s="23">
        <v>0</v>
      </c>
      <c r="AF8" s="23">
        <v>10069.31</v>
      </c>
      <c r="AG8" s="23">
        <v>61.53</v>
      </c>
      <c r="AH8" s="23">
        <v>0</v>
      </c>
      <c r="AI8" s="23">
        <v>30389.75</v>
      </c>
      <c r="AJ8" s="23">
        <v>0</v>
      </c>
      <c r="AK8" s="23">
        <v>0</v>
      </c>
      <c r="AL8" s="13">
        <v>50.39</v>
      </c>
    </row>
    <row r="9" spans="1:38" x14ac:dyDescent="0.25">
      <c r="A9" s="10" t="s">
        <v>948</v>
      </c>
      <c r="B9" s="11" t="s">
        <v>782</v>
      </c>
      <c r="C9" s="23">
        <v>61</v>
      </c>
      <c r="D9" s="23">
        <v>61</v>
      </c>
      <c r="E9" s="23">
        <v>8304</v>
      </c>
      <c r="F9" s="23">
        <v>179897.60000000001</v>
      </c>
      <c r="G9" s="23">
        <v>47317.07</v>
      </c>
      <c r="H9" s="23">
        <v>28</v>
      </c>
      <c r="I9" s="23">
        <v>6</v>
      </c>
      <c r="J9" s="23">
        <v>0</v>
      </c>
      <c r="K9" s="23">
        <v>0</v>
      </c>
      <c r="L9" s="23">
        <v>1305.68</v>
      </c>
      <c r="M9" s="23">
        <v>0</v>
      </c>
      <c r="N9" s="23">
        <v>36.75</v>
      </c>
      <c r="O9" s="23">
        <v>0</v>
      </c>
      <c r="P9" s="23">
        <v>1008.23</v>
      </c>
      <c r="Q9" s="23">
        <v>2</v>
      </c>
      <c r="R9" s="23">
        <v>1</v>
      </c>
      <c r="S9" s="23">
        <v>0</v>
      </c>
      <c r="T9" s="23">
        <v>1</v>
      </c>
      <c r="U9" s="23">
        <v>1</v>
      </c>
      <c r="V9" s="23">
        <v>0</v>
      </c>
      <c r="W9" s="23">
        <v>1854.17</v>
      </c>
      <c r="X9" s="23">
        <v>0</v>
      </c>
      <c r="Y9" s="23">
        <v>0.19</v>
      </c>
      <c r="Z9" s="23">
        <v>0</v>
      </c>
      <c r="AA9" s="23">
        <v>1854.17</v>
      </c>
      <c r="AB9" s="23">
        <v>1854</v>
      </c>
      <c r="AC9" s="23">
        <v>113.35</v>
      </c>
      <c r="AD9" s="23">
        <v>96.88</v>
      </c>
      <c r="AE9" s="23">
        <v>2.78</v>
      </c>
      <c r="AF9" s="23">
        <v>169.62</v>
      </c>
      <c r="AG9" s="23">
        <v>1.62</v>
      </c>
      <c r="AH9" s="23">
        <v>13.7</v>
      </c>
      <c r="AI9" s="23">
        <v>4.01</v>
      </c>
      <c r="AJ9" s="23">
        <v>0</v>
      </c>
      <c r="AK9" s="23">
        <v>8.83</v>
      </c>
      <c r="AL9" s="13">
        <v>3.11</v>
      </c>
    </row>
    <row r="10" spans="1:38" x14ac:dyDescent="0.25">
      <c r="A10" s="10" t="s">
        <v>947</v>
      </c>
      <c r="B10" s="11" t="s">
        <v>776</v>
      </c>
      <c r="C10" s="23">
        <v>403</v>
      </c>
      <c r="D10" s="23">
        <v>4204</v>
      </c>
      <c r="E10" s="23">
        <v>311569</v>
      </c>
      <c r="F10" s="23">
        <v>25889993.420000002</v>
      </c>
      <c r="G10" s="23">
        <v>7030733.5199999996</v>
      </c>
      <c r="H10" s="23">
        <v>1348</v>
      </c>
      <c r="I10" s="23">
        <v>0</v>
      </c>
      <c r="J10" s="23">
        <v>0</v>
      </c>
      <c r="K10" s="23">
        <v>0</v>
      </c>
      <c r="L10" s="23">
        <v>63808.17</v>
      </c>
      <c r="M10" s="23">
        <v>0</v>
      </c>
      <c r="N10" s="23">
        <v>36610.129999999997</v>
      </c>
      <c r="O10" s="23">
        <v>0</v>
      </c>
      <c r="P10" s="23">
        <v>46367.32</v>
      </c>
      <c r="Q10" s="23">
        <v>18</v>
      </c>
      <c r="R10" s="23">
        <v>16</v>
      </c>
      <c r="S10" s="23">
        <v>4</v>
      </c>
      <c r="T10" s="23">
        <v>6</v>
      </c>
      <c r="U10" s="23">
        <v>6</v>
      </c>
      <c r="V10" s="23">
        <v>0</v>
      </c>
      <c r="W10" s="23">
        <v>51996.639999999999</v>
      </c>
      <c r="X10" s="23">
        <v>0</v>
      </c>
      <c r="Y10" s="23">
        <v>51614.35</v>
      </c>
      <c r="Z10" s="23">
        <v>0</v>
      </c>
      <c r="AA10" s="23">
        <v>51796.95</v>
      </c>
      <c r="AB10" s="23">
        <v>145.91</v>
      </c>
      <c r="AC10" s="23">
        <v>6563.7</v>
      </c>
      <c r="AD10" s="23">
        <v>435.15</v>
      </c>
      <c r="AE10" s="23">
        <v>2031.51</v>
      </c>
      <c r="AF10" s="23">
        <v>10204.65</v>
      </c>
      <c r="AG10" s="23">
        <v>28.05</v>
      </c>
      <c r="AH10" s="23">
        <v>431.03</v>
      </c>
      <c r="AI10" s="23">
        <v>7731.61</v>
      </c>
      <c r="AJ10" s="23">
        <v>0</v>
      </c>
      <c r="AK10" s="23">
        <v>227.03</v>
      </c>
      <c r="AL10" s="13">
        <v>265.95999999999998</v>
      </c>
    </row>
    <row r="11" spans="1:38" x14ac:dyDescent="0.25">
      <c r="A11" s="10" t="s">
        <v>946</v>
      </c>
      <c r="B11" s="11" t="s">
        <v>768</v>
      </c>
      <c r="C11" s="23">
        <v>129783</v>
      </c>
      <c r="D11" s="23">
        <v>0</v>
      </c>
      <c r="E11" s="23">
        <v>0</v>
      </c>
      <c r="F11" s="23">
        <v>9615070486.1200008</v>
      </c>
      <c r="G11" s="23">
        <v>296563736.11000001</v>
      </c>
      <c r="H11" s="23">
        <v>64313</v>
      </c>
      <c r="I11" s="23">
        <v>35801</v>
      </c>
      <c r="J11" s="23">
        <v>78</v>
      </c>
      <c r="K11" s="23">
        <v>323</v>
      </c>
      <c r="L11" s="23">
        <v>931309.81</v>
      </c>
      <c r="M11" s="23">
        <v>0</v>
      </c>
      <c r="N11" s="23">
        <v>725268.05</v>
      </c>
      <c r="O11" s="23">
        <v>2817.79</v>
      </c>
      <c r="P11" s="23">
        <v>701927.36</v>
      </c>
      <c r="Q11" s="23">
        <v>574</v>
      </c>
      <c r="R11" s="23">
        <v>434</v>
      </c>
      <c r="S11" s="23">
        <v>162</v>
      </c>
      <c r="T11" s="23">
        <v>291</v>
      </c>
      <c r="U11" s="23">
        <v>291</v>
      </c>
      <c r="V11" s="23">
        <v>41</v>
      </c>
      <c r="W11" s="23">
        <v>210708.89</v>
      </c>
      <c r="X11" s="23">
        <v>0</v>
      </c>
      <c r="Y11" s="23">
        <v>144125.31</v>
      </c>
      <c r="Z11" s="23">
        <v>0</v>
      </c>
      <c r="AA11" s="23">
        <v>110116.91</v>
      </c>
      <c r="AB11" s="23">
        <v>755.72</v>
      </c>
      <c r="AC11" s="23">
        <v>62843.14</v>
      </c>
      <c r="AD11" s="23">
        <v>14749.51</v>
      </c>
      <c r="AE11" s="23">
        <v>14150.46</v>
      </c>
      <c r="AF11" s="23">
        <v>147199.85999999999</v>
      </c>
      <c r="AG11" s="23">
        <v>642</v>
      </c>
      <c r="AH11" s="23">
        <v>9042.2800000000007</v>
      </c>
      <c r="AI11" s="23">
        <v>60474.17</v>
      </c>
      <c r="AJ11" s="23">
        <v>0</v>
      </c>
      <c r="AK11" s="23">
        <v>3337.19</v>
      </c>
      <c r="AL11" s="13">
        <v>2102.8200000000002</v>
      </c>
    </row>
    <row r="12" spans="1:38" x14ac:dyDescent="0.25">
      <c r="A12" s="10" t="s">
        <v>945</v>
      </c>
      <c r="B12" s="11" t="s">
        <v>766</v>
      </c>
      <c r="C12" s="23">
        <v>103162</v>
      </c>
      <c r="D12" s="23">
        <v>0</v>
      </c>
      <c r="E12" s="23">
        <v>20467181</v>
      </c>
      <c r="F12" s="23">
        <v>4882088068.5100002</v>
      </c>
      <c r="G12" s="23">
        <v>1520801.79</v>
      </c>
      <c r="H12" s="23">
        <v>51210</v>
      </c>
      <c r="I12" s="23">
        <v>29137</v>
      </c>
      <c r="J12" s="23">
        <v>74</v>
      </c>
      <c r="K12" s="23">
        <v>258</v>
      </c>
      <c r="L12" s="23">
        <v>86701.67</v>
      </c>
      <c r="M12" s="23">
        <v>0</v>
      </c>
      <c r="N12" s="23">
        <v>26579.84</v>
      </c>
      <c r="O12" s="23">
        <v>0</v>
      </c>
      <c r="P12" s="23">
        <v>61039.75</v>
      </c>
      <c r="Q12" s="23">
        <v>372</v>
      </c>
      <c r="R12" s="23">
        <v>289</v>
      </c>
      <c r="S12" s="23">
        <v>86</v>
      </c>
      <c r="T12" s="23">
        <v>122</v>
      </c>
      <c r="U12" s="23">
        <v>122</v>
      </c>
      <c r="V12" s="23">
        <v>15</v>
      </c>
      <c r="W12" s="23">
        <v>15421.28</v>
      </c>
      <c r="X12" s="23">
        <v>0</v>
      </c>
      <c r="Y12" s="23">
        <v>2227.4699999999998</v>
      </c>
      <c r="Z12" s="23">
        <v>0</v>
      </c>
      <c r="AA12" s="23">
        <v>4843.91</v>
      </c>
      <c r="AB12" s="23">
        <v>50.76</v>
      </c>
      <c r="AC12" s="23">
        <v>12163.84</v>
      </c>
      <c r="AD12" s="23">
        <v>2240</v>
      </c>
      <c r="AE12" s="23">
        <v>282.94</v>
      </c>
      <c r="AF12" s="23">
        <v>16921.16</v>
      </c>
      <c r="AG12" s="23">
        <v>146.15</v>
      </c>
      <c r="AH12" s="23">
        <v>1855.76</v>
      </c>
      <c r="AI12" s="23">
        <v>5481.78</v>
      </c>
      <c r="AJ12" s="23">
        <v>0</v>
      </c>
      <c r="AK12" s="23">
        <v>412.79</v>
      </c>
      <c r="AL12" s="13">
        <v>415.55</v>
      </c>
    </row>
    <row r="13" spans="1:38" x14ac:dyDescent="0.25">
      <c r="A13" s="10" t="s">
        <v>944</v>
      </c>
      <c r="B13" s="11" t="s">
        <v>752</v>
      </c>
      <c r="C13" s="23">
        <v>26621</v>
      </c>
      <c r="D13" s="23">
        <v>0</v>
      </c>
      <c r="E13" s="23">
        <v>4739975</v>
      </c>
      <c r="F13" s="23">
        <v>4732982417.6099997</v>
      </c>
      <c r="G13" s="23">
        <v>296387461.73000002</v>
      </c>
      <c r="H13" s="23">
        <v>13103</v>
      </c>
      <c r="I13" s="23">
        <v>6664</v>
      </c>
      <c r="J13" s="23">
        <v>4</v>
      </c>
      <c r="K13" s="23">
        <v>65</v>
      </c>
      <c r="L13" s="23">
        <v>844608.14</v>
      </c>
      <c r="M13" s="23">
        <v>0</v>
      </c>
      <c r="N13" s="23">
        <v>698688.21</v>
      </c>
      <c r="O13" s="23">
        <v>2817.79</v>
      </c>
      <c r="P13" s="23">
        <v>640887.61</v>
      </c>
      <c r="Q13" s="23">
        <v>202</v>
      </c>
      <c r="R13" s="23">
        <v>145</v>
      </c>
      <c r="S13" s="23">
        <v>76</v>
      </c>
      <c r="T13" s="23">
        <v>169</v>
      </c>
      <c r="U13" s="23">
        <v>169</v>
      </c>
      <c r="V13" s="23">
        <v>26</v>
      </c>
      <c r="W13" s="23">
        <v>195287.61</v>
      </c>
      <c r="X13" s="23">
        <v>0</v>
      </c>
      <c r="Y13" s="23">
        <v>141897.84</v>
      </c>
      <c r="Z13" s="23">
        <v>0</v>
      </c>
      <c r="AA13" s="23">
        <v>107576.81</v>
      </c>
      <c r="AB13" s="23">
        <v>704.96</v>
      </c>
      <c r="AC13" s="23">
        <v>50679.3</v>
      </c>
      <c r="AD13" s="23">
        <v>12509.51</v>
      </c>
      <c r="AE13" s="23">
        <v>13867.52</v>
      </c>
      <c r="AF13" s="23">
        <v>130278.7</v>
      </c>
      <c r="AG13" s="23">
        <v>495.85</v>
      </c>
      <c r="AH13" s="23">
        <v>7186.52</v>
      </c>
      <c r="AI13" s="23">
        <v>54992.39</v>
      </c>
      <c r="AJ13" s="23">
        <v>0</v>
      </c>
      <c r="AK13" s="23">
        <v>2924.4</v>
      </c>
      <c r="AL13" s="13">
        <v>1687.27</v>
      </c>
    </row>
    <row r="14" spans="1:38" x14ac:dyDescent="0.25">
      <c r="A14" s="10" t="s">
        <v>943</v>
      </c>
      <c r="B14" s="11" t="s">
        <v>736</v>
      </c>
      <c r="C14" s="23">
        <v>151237</v>
      </c>
      <c r="D14" s="23">
        <v>0</v>
      </c>
      <c r="E14" s="23">
        <v>0</v>
      </c>
      <c r="F14" s="23">
        <v>9095524216.2800007</v>
      </c>
      <c r="G14" s="23">
        <v>282148197.43000001</v>
      </c>
      <c r="H14" s="23">
        <v>69808</v>
      </c>
      <c r="I14" s="23">
        <v>33829</v>
      </c>
      <c r="J14" s="23">
        <v>92</v>
      </c>
      <c r="K14" s="23">
        <v>302</v>
      </c>
      <c r="L14" s="23">
        <v>1095262.4099999999</v>
      </c>
      <c r="M14" s="23">
        <v>0</v>
      </c>
      <c r="N14" s="23">
        <v>668793.93999999994</v>
      </c>
      <c r="O14" s="23">
        <v>21367.73</v>
      </c>
      <c r="P14" s="23">
        <v>798125.98</v>
      </c>
      <c r="Q14" s="23">
        <v>2733</v>
      </c>
      <c r="R14" s="23">
        <v>2156</v>
      </c>
      <c r="S14" s="23">
        <v>531</v>
      </c>
      <c r="T14" s="23">
        <v>929</v>
      </c>
      <c r="U14" s="23">
        <v>929</v>
      </c>
      <c r="V14" s="23">
        <v>21</v>
      </c>
      <c r="W14" s="23">
        <v>122773.18</v>
      </c>
      <c r="X14" s="23">
        <v>0</v>
      </c>
      <c r="Y14" s="23">
        <v>50002.75</v>
      </c>
      <c r="Z14" s="23">
        <v>0</v>
      </c>
      <c r="AA14" s="23">
        <v>20129.310000000001</v>
      </c>
      <c r="AB14" s="23">
        <v>1440.04</v>
      </c>
      <c r="AC14" s="23">
        <v>107423.75</v>
      </c>
      <c r="AD14" s="23">
        <v>16160.49</v>
      </c>
      <c r="AE14" s="23">
        <v>29654.7</v>
      </c>
      <c r="AF14" s="23">
        <v>180234.96</v>
      </c>
      <c r="AG14" s="23">
        <v>1050.3399999999999</v>
      </c>
      <c r="AH14" s="23">
        <v>-17213.25</v>
      </c>
      <c r="AI14" s="23">
        <v>101849.06</v>
      </c>
      <c r="AJ14" s="23">
        <v>-31.88</v>
      </c>
      <c r="AK14" s="23">
        <v>6102.19</v>
      </c>
      <c r="AL14" s="13">
        <v>4675.9799999999996</v>
      </c>
    </row>
    <row r="15" spans="1:38" x14ac:dyDescent="0.25">
      <c r="A15" s="10" t="s">
        <v>942</v>
      </c>
      <c r="B15" s="11" t="s">
        <v>734</v>
      </c>
      <c r="C15" s="23">
        <v>122321</v>
      </c>
      <c r="D15" s="23">
        <v>0</v>
      </c>
      <c r="E15" s="23">
        <v>23057180</v>
      </c>
      <c r="F15" s="23">
        <v>6844406882.0600004</v>
      </c>
      <c r="G15" s="23">
        <v>505806.58</v>
      </c>
      <c r="H15" s="23">
        <v>56271</v>
      </c>
      <c r="I15" s="23">
        <v>27060</v>
      </c>
      <c r="J15" s="23">
        <v>73</v>
      </c>
      <c r="K15" s="23">
        <v>219</v>
      </c>
      <c r="L15" s="23">
        <v>179740.45</v>
      </c>
      <c r="M15" s="23">
        <v>0</v>
      </c>
      <c r="N15" s="23">
        <v>31486.9</v>
      </c>
      <c r="O15" s="23">
        <v>0</v>
      </c>
      <c r="P15" s="23">
        <v>128686.57</v>
      </c>
      <c r="Q15" s="23">
        <v>1196</v>
      </c>
      <c r="R15" s="23">
        <v>849</v>
      </c>
      <c r="S15" s="23">
        <v>233</v>
      </c>
      <c r="T15" s="23">
        <v>415</v>
      </c>
      <c r="U15" s="23">
        <v>415</v>
      </c>
      <c r="V15" s="23">
        <v>12</v>
      </c>
      <c r="W15" s="23">
        <v>31424.94</v>
      </c>
      <c r="X15" s="23">
        <v>0</v>
      </c>
      <c r="Y15" s="23">
        <v>7600.64</v>
      </c>
      <c r="Z15" s="23">
        <v>0</v>
      </c>
      <c r="AA15" s="23">
        <v>2309.6999999999998</v>
      </c>
      <c r="AB15" s="23">
        <v>252.49</v>
      </c>
      <c r="AC15" s="23">
        <v>20643.47</v>
      </c>
      <c r="AD15" s="23">
        <v>3059.72</v>
      </c>
      <c r="AE15" s="23">
        <v>993.34</v>
      </c>
      <c r="AF15" s="23">
        <v>32349.34</v>
      </c>
      <c r="AG15" s="23">
        <v>339.44</v>
      </c>
      <c r="AH15" s="23">
        <v>-10206.719999999999</v>
      </c>
      <c r="AI15" s="23">
        <v>5756.63</v>
      </c>
      <c r="AJ15" s="23">
        <v>257.18</v>
      </c>
      <c r="AK15" s="23">
        <v>766.1</v>
      </c>
      <c r="AL15" s="13">
        <v>738.61</v>
      </c>
    </row>
    <row r="16" spans="1:38" x14ac:dyDescent="0.25">
      <c r="A16" s="10" t="s">
        <v>941</v>
      </c>
      <c r="B16" s="11" t="s">
        <v>720</v>
      </c>
      <c r="C16" s="23">
        <v>28916</v>
      </c>
      <c r="D16" s="23">
        <v>0</v>
      </c>
      <c r="E16" s="23">
        <v>5211016</v>
      </c>
      <c r="F16" s="23">
        <v>2251117334.2199998</v>
      </c>
      <c r="G16" s="23">
        <v>282117096.88</v>
      </c>
      <c r="H16" s="23">
        <v>13537</v>
      </c>
      <c r="I16" s="23">
        <v>6769</v>
      </c>
      <c r="J16" s="23">
        <v>19</v>
      </c>
      <c r="K16" s="23">
        <v>83</v>
      </c>
      <c r="L16" s="23">
        <v>915521.96</v>
      </c>
      <c r="M16" s="23">
        <v>0</v>
      </c>
      <c r="N16" s="23">
        <v>637307.04</v>
      </c>
      <c r="O16" s="23">
        <v>21367.73</v>
      </c>
      <c r="P16" s="23">
        <v>669439.41</v>
      </c>
      <c r="Q16" s="23">
        <v>1537</v>
      </c>
      <c r="R16" s="23">
        <v>1307</v>
      </c>
      <c r="S16" s="23">
        <v>298</v>
      </c>
      <c r="T16" s="23">
        <v>514</v>
      </c>
      <c r="U16" s="23">
        <v>514</v>
      </c>
      <c r="V16" s="23">
        <v>9</v>
      </c>
      <c r="W16" s="23">
        <v>91348.24</v>
      </c>
      <c r="X16" s="23">
        <v>0</v>
      </c>
      <c r="Y16" s="23">
        <v>42402.11</v>
      </c>
      <c r="Z16" s="23">
        <v>0</v>
      </c>
      <c r="AA16" s="23">
        <v>19507.87</v>
      </c>
      <c r="AB16" s="23">
        <v>1187.55</v>
      </c>
      <c r="AC16" s="23">
        <v>86780.28</v>
      </c>
      <c r="AD16" s="23">
        <v>13100.77</v>
      </c>
      <c r="AE16" s="23">
        <v>28661.360000000001</v>
      </c>
      <c r="AF16" s="23">
        <v>147885.62</v>
      </c>
      <c r="AG16" s="23">
        <v>710.9</v>
      </c>
      <c r="AH16" s="23">
        <v>-7006.53</v>
      </c>
      <c r="AI16" s="23">
        <v>96092.43</v>
      </c>
      <c r="AJ16" s="23">
        <v>-289.06</v>
      </c>
      <c r="AK16" s="23">
        <v>5336.09</v>
      </c>
      <c r="AL16" s="13">
        <v>3937.37</v>
      </c>
    </row>
    <row r="17" spans="1:38" x14ac:dyDescent="0.25">
      <c r="A17" s="10" t="s">
        <v>940</v>
      </c>
      <c r="B17" s="11" t="s">
        <v>704</v>
      </c>
      <c r="C17" s="23">
        <v>173359</v>
      </c>
      <c r="D17" s="23">
        <v>0</v>
      </c>
      <c r="E17" s="23">
        <v>0</v>
      </c>
      <c r="F17" s="23">
        <v>18175339176.239998</v>
      </c>
      <c r="G17" s="23">
        <v>297718156.44</v>
      </c>
      <c r="H17" s="23">
        <v>79510</v>
      </c>
      <c r="I17" s="23">
        <v>40740</v>
      </c>
      <c r="J17" s="23">
        <v>99</v>
      </c>
      <c r="K17" s="23">
        <v>370</v>
      </c>
      <c r="L17" s="23">
        <v>2026572.22</v>
      </c>
      <c r="M17" s="23">
        <v>0</v>
      </c>
      <c r="N17" s="23">
        <v>1394061.99</v>
      </c>
      <c r="O17" s="23">
        <v>24185.52</v>
      </c>
      <c r="P17" s="23">
        <v>1500053.34</v>
      </c>
      <c r="Q17" s="23">
        <v>3305</v>
      </c>
      <c r="R17" s="23">
        <v>2590</v>
      </c>
      <c r="S17" s="23">
        <v>693</v>
      </c>
      <c r="T17" s="23">
        <v>1210</v>
      </c>
      <c r="U17" s="23">
        <v>1210</v>
      </c>
      <c r="V17" s="23">
        <v>62</v>
      </c>
      <c r="W17" s="23">
        <v>333482.07</v>
      </c>
      <c r="X17" s="23">
        <v>0</v>
      </c>
      <c r="Y17" s="23">
        <v>194128.06</v>
      </c>
      <c r="Z17" s="23">
        <v>0</v>
      </c>
      <c r="AA17" s="23">
        <v>110941.66</v>
      </c>
      <c r="AB17" s="23">
        <v>2195.7600000000002</v>
      </c>
      <c r="AC17" s="23">
        <v>170266.89</v>
      </c>
      <c r="AD17" s="23">
        <v>30910</v>
      </c>
      <c r="AE17" s="23">
        <v>43805.16</v>
      </c>
      <c r="AF17" s="23">
        <v>327434.82</v>
      </c>
      <c r="AG17" s="23">
        <v>1692.34</v>
      </c>
      <c r="AH17" s="23">
        <v>-8170.97</v>
      </c>
      <c r="AI17" s="23">
        <v>162323.23000000001</v>
      </c>
      <c r="AJ17" s="23">
        <v>-31.88</v>
      </c>
      <c r="AK17" s="23">
        <v>9439.3799999999992</v>
      </c>
      <c r="AL17" s="13">
        <v>6778.8</v>
      </c>
    </row>
    <row r="18" spans="1:38" x14ac:dyDescent="0.25">
      <c r="A18" s="10" t="s">
        <v>939</v>
      </c>
      <c r="B18" s="11" t="s">
        <v>702</v>
      </c>
      <c r="C18" s="23">
        <v>136692</v>
      </c>
      <c r="D18" s="23">
        <v>0</v>
      </c>
      <c r="E18" s="23">
        <v>29111215</v>
      </c>
      <c r="F18" s="23">
        <v>11557550571.709999</v>
      </c>
      <c r="G18" s="23">
        <v>1558838.79</v>
      </c>
      <c r="H18" s="23">
        <v>61712</v>
      </c>
      <c r="I18" s="23">
        <v>31194</v>
      </c>
      <c r="J18" s="23">
        <v>78</v>
      </c>
      <c r="K18" s="23">
        <v>271</v>
      </c>
      <c r="L18" s="23">
        <v>266442.12</v>
      </c>
      <c r="M18" s="23">
        <v>0</v>
      </c>
      <c r="N18" s="23">
        <v>58066.74</v>
      </c>
      <c r="O18" s="23">
        <v>0</v>
      </c>
      <c r="P18" s="23">
        <v>189726.32</v>
      </c>
      <c r="Q18" s="23">
        <v>1567</v>
      </c>
      <c r="R18" s="23">
        <v>1138</v>
      </c>
      <c r="S18" s="23">
        <v>319</v>
      </c>
      <c r="T18" s="23">
        <v>530</v>
      </c>
      <c r="U18" s="23">
        <v>530</v>
      </c>
      <c r="V18" s="23">
        <v>27</v>
      </c>
      <c r="W18" s="23">
        <v>46846.22</v>
      </c>
      <c r="X18" s="23">
        <v>0</v>
      </c>
      <c r="Y18" s="23">
        <v>9828.11</v>
      </c>
      <c r="Z18" s="23">
        <v>0</v>
      </c>
      <c r="AA18" s="23">
        <v>5479.91</v>
      </c>
      <c r="AB18" s="23">
        <v>303.25</v>
      </c>
      <c r="AC18" s="23">
        <v>32807.31</v>
      </c>
      <c r="AD18" s="23">
        <v>5299.72</v>
      </c>
      <c r="AE18" s="23">
        <v>1276.28</v>
      </c>
      <c r="AF18" s="23">
        <v>49270.5</v>
      </c>
      <c r="AG18" s="23">
        <v>485.59</v>
      </c>
      <c r="AH18" s="23">
        <v>-8350.9599999999991</v>
      </c>
      <c r="AI18" s="23">
        <v>11238.41</v>
      </c>
      <c r="AJ18" s="23">
        <v>257.18</v>
      </c>
      <c r="AK18" s="23">
        <v>1178.8900000000001</v>
      </c>
      <c r="AL18" s="13">
        <v>1154.1600000000001</v>
      </c>
    </row>
    <row r="19" spans="1:38" x14ac:dyDescent="0.25">
      <c r="A19" s="10" t="s">
        <v>938</v>
      </c>
      <c r="B19" s="11" t="s">
        <v>688</v>
      </c>
      <c r="C19" s="23">
        <v>36667</v>
      </c>
      <c r="D19" s="23">
        <v>0</v>
      </c>
      <c r="E19" s="23">
        <v>8162939</v>
      </c>
      <c r="F19" s="23">
        <v>6617788604.5299997</v>
      </c>
      <c r="G19" s="23">
        <v>297510781.50999999</v>
      </c>
      <c r="H19" s="23">
        <v>17798</v>
      </c>
      <c r="I19" s="23">
        <v>9546</v>
      </c>
      <c r="J19" s="23">
        <v>21</v>
      </c>
      <c r="K19" s="23">
        <v>99</v>
      </c>
      <c r="L19" s="23">
        <v>1760130.1</v>
      </c>
      <c r="M19" s="23">
        <v>0</v>
      </c>
      <c r="N19" s="23">
        <v>1335995.25</v>
      </c>
      <c r="O19" s="23">
        <v>24185.52</v>
      </c>
      <c r="P19" s="23">
        <v>1310327.02</v>
      </c>
      <c r="Q19" s="23">
        <v>1738</v>
      </c>
      <c r="R19" s="23">
        <v>1452</v>
      </c>
      <c r="S19" s="23">
        <v>374</v>
      </c>
      <c r="T19" s="23">
        <v>680</v>
      </c>
      <c r="U19" s="23">
        <v>680</v>
      </c>
      <c r="V19" s="23">
        <v>35</v>
      </c>
      <c r="W19" s="23">
        <v>286635.84999999998</v>
      </c>
      <c r="X19" s="23">
        <v>0</v>
      </c>
      <c r="Y19" s="23">
        <v>184299.95</v>
      </c>
      <c r="Z19" s="23">
        <v>0</v>
      </c>
      <c r="AA19" s="23">
        <v>108536.06</v>
      </c>
      <c r="AB19" s="23">
        <v>1892.51</v>
      </c>
      <c r="AC19" s="23">
        <v>137459.57999999999</v>
      </c>
      <c r="AD19" s="23">
        <v>25610.28</v>
      </c>
      <c r="AE19" s="23">
        <v>42528.88</v>
      </c>
      <c r="AF19" s="23">
        <v>278164.32</v>
      </c>
      <c r="AG19" s="23">
        <v>1206.75</v>
      </c>
      <c r="AH19" s="23">
        <v>179.99</v>
      </c>
      <c r="AI19" s="23">
        <v>151084.82</v>
      </c>
      <c r="AJ19" s="23">
        <v>-289.06</v>
      </c>
      <c r="AK19" s="23">
        <v>8260.49</v>
      </c>
      <c r="AL19" s="13">
        <v>5624.64</v>
      </c>
    </row>
    <row r="20" spans="1:38" x14ac:dyDescent="0.25">
      <c r="A20" s="10" t="s">
        <v>937</v>
      </c>
      <c r="B20" s="11" t="s">
        <v>672</v>
      </c>
      <c r="C20" s="23">
        <v>981401</v>
      </c>
      <c r="D20" s="23">
        <v>0</v>
      </c>
      <c r="E20" s="23">
        <v>0</v>
      </c>
      <c r="F20" s="23">
        <v>0</v>
      </c>
      <c r="G20" s="23">
        <v>0</v>
      </c>
      <c r="H20" s="23">
        <v>536055</v>
      </c>
      <c r="I20" s="23">
        <v>0</v>
      </c>
      <c r="J20" s="23">
        <v>0</v>
      </c>
      <c r="K20" s="23">
        <v>0</v>
      </c>
      <c r="L20" s="23">
        <v>2997387.07</v>
      </c>
      <c r="M20" s="23">
        <v>0</v>
      </c>
      <c r="N20" s="23">
        <v>438243.07</v>
      </c>
      <c r="O20" s="23">
        <v>0</v>
      </c>
      <c r="P20" s="23">
        <v>2276874.9300000002</v>
      </c>
      <c r="Q20" s="23">
        <v>18484</v>
      </c>
      <c r="R20" s="23">
        <v>16180</v>
      </c>
      <c r="S20" s="23">
        <v>2125</v>
      </c>
      <c r="T20" s="23">
        <v>14055</v>
      </c>
      <c r="U20" s="23">
        <v>14055</v>
      </c>
      <c r="V20" s="23">
        <v>2730</v>
      </c>
      <c r="W20" s="23">
        <v>1271743.03</v>
      </c>
      <c r="X20" s="23">
        <v>0</v>
      </c>
      <c r="Y20" s="23">
        <v>153362.74</v>
      </c>
      <c r="Z20" s="23">
        <v>0</v>
      </c>
      <c r="AA20" s="23">
        <v>54032.97</v>
      </c>
      <c r="AB20" s="23">
        <v>75084</v>
      </c>
      <c r="AC20" s="23">
        <v>617210.84</v>
      </c>
      <c r="AD20" s="23">
        <v>6781.96</v>
      </c>
      <c r="AE20" s="23">
        <v>757.89</v>
      </c>
      <c r="AF20" s="23">
        <v>771592.48</v>
      </c>
      <c r="AG20" s="23">
        <v>3825.67</v>
      </c>
      <c r="AH20" s="23">
        <v>87225.52</v>
      </c>
      <c r="AI20" s="23">
        <v>105736.48</v>
      </c>
      <c r="AJ20" s="23">
        <v>24355.26</v>
      </c>
      <c r="AK20" s="23">
        <v>73786.12</v>
      </c>
      <c r="AL20" s="13">
        <v>21943.77</v>
      </c>
    </row>
    <row r="21" spans="1:38" x14ac:dyDescent="0.25">
      <c r="A21" s="10" t="s">
        <v>936</v>
      </c>
      <c r="B21" s="11" t="s">
        <v>199</v>
      </c>
      <c r="C21" s="23">
        <v>977260</v>
      </c>
      <c r="D21" s="23">
        <v>978317</v>
      </c>
      <c r="E21" s="23">
        <v>156975098</v>
      </c>
      <c r="F21" s="23">
        <v>0</v>
      </c>
      <c r="G21" s="23">
        <v>0</v>
      </c>
      <c r="H21" s="23">
        <v>533629</v>
      </c>
      <c r="I21" s="23">
        <v>0</v>
      </c>
      <c r="J21" s="23">
        <v>0</v>
      </c>
      <c r="K21" s="23">
        <v>0</v>
      </c>
      <c r="L21" s="23">
        <v>2928827.34</v>
      </c>
      <c r="M21" s="23">
        <v>0</v>
      </c>
      <c r="N21" s="23">
        <v>410681.04</v>
      </c>
      <c r="O21" s="23">
        <v>0</v>
      </c>
      <c r="P21" s="23">
        <v>2227463.88</v>
      </c>
      <c r="Q21" s="23">
        <v>18397</v>
      </c>
      <c r="R21" s="23">
        <v>16129</v>
      </c>
      <c r="S21" s="23">
        <v>2096</v>
      </c>
      <c r="T21" s="23">
        <v>13943</v>
      </c>
      <c r="U21" s="23">
        <v>13943</v>
      </c>
      <c r="V21" s="23">
        <v>2713</v>
      </c>
      <c r="W21" s="23">
        <v>1261995.0900000001</v>
      </c>
      <c r="X21" s="23">
        <v>0</v>
      </c>
      <c r="Y21" s="23">
        <v>151014.01999999999</v>
      </c>
      <c r="Z21" s="23">
        <v>0</v>
      </c>
      <c r="AA21" s="23">
        <v>54032.97</v>
      </c>
      <c r="AB21" s="23">
        <v>74661.88</v>
      </c>
      <c r="AC21" s="23">
        <v>607503.62</v>
      </c>
      <c r="AD21" s="23">
        <v>4898</v>
      </c>
      <c r="AE21" s="23">
        <v>0</v>
      </c>
      <c r="AF21" s="23">
        <v>753791.13</v>
      </c>
      <c r="AG21" s="23">
        <v>3737.58</v>
      </c>
      <c r="AH21" s="23">
        <v>85426.37</v>
      </c>
      <c r="AI21" s="23">
        <v>99842.85</v>
      </c>
      <c r="AJ21" s="23">
        <v>24355.26</v>
      </c>
      <c r="AK21" s="23">
        <v>71815.34</v>
      </c>
      <c r="AL21" s="13">
        <v>21571.1</v>
      </c>
    </row>
    <row r="22" spans="1:38" x14ac:dyDescent="0.25">
      <c r="A22" s="10" t="s">
        <v>935</v>
      </c>
      <c r="B22" s="11" t="s">
        <v>670</v>
      </c>
      <c r="C22" s="23">
        <v>740324</v>
      </c>
      <c r="D22" s="23">
        <v>740454</v>
      </c>
      <c r="E22" s="23">
        <v>120167821</v>
      </c>
      <c r="F22" s="23">
        <v>261521703596.45001</v>
      </c>
      <c r="G22" s="23">
        <v>1277918.26</v>
      </c>
      <c r="H22" s="23">
        <v>375441</v>
      </c>
      <c r="I22" s="23">
        <v>199326</v>
      </c>
      <c r="J22" s="23">
        <v>1410</v>
      </c>
      <c r="K22" s="23">
        <v>1910</v>
      </c>
      <c r="L22" s="23">
        <v>2146132.63</v>
      </c>
      <c r="M22" s="23">
        <v>0</v>
      </c>
      <c r="N22" s="23">
        <v>285679.11</v>
      </c>
      <c r="O22" s="23">
        <v>0</v>
      </c>
      <c r="P22" s="23">
        <v>1635903.19</v>
      </c>
      <c r="Q22" s="23">
        <v>17551</v>
      </c>
      <c r="R22" s="23">
        <v>15388</v>
      </c>
      <c r="S22" s="23">
        <v>2033</v>
      </c>
      <c r="T22" s="23">
        <v>12473</v>
      </c>
      <c r="U22" s="23">
        <v>12473</v>
      </c>
      <c r="V22" s="23">
        <v>2674</v>
      </c>
      <c r="W22" s="23">
        <v>1055038.1200000001</v>
      </c>
      <c r="X22" s="23">
        <v>0</v>
      </c>
      <c r="Y22" s="23">
        <v>129425.68</v>
      </c>
      <c r="Z22" s="23">
        <v>0</v>
      </c>
      <c r="AA22" s="23">
        <v>42508.82</v>
      </c>
      <c r="AB22" s="23">
        <v>59177.52</v>
      </c>
      <c r="AC22" s="23">
        <v>446665.24</v>
      </c>
      <c r="AD22" s="23">
        <v>3482</v>
      </c>
      <c r="AE22" s="23">
        <v>0</v>
      </c>
      <c r="AF22" s="23">
        <v>562023.9</v>
      </c>
      <c r="AG22" s="23">
        <v>2529.34</v>
      </c>
      <c r="AH22" s="23">
        <v>64973.84</v>
      </c>
      <c r="AI22" s="23">
        <v>85844.45</v>
      </c>
      <c r="AJ22" s="23">
        <v>24143.91</v>
      </c>
      <c r="AK22" s="23">
        <v>56315.26</v>
      </c>
      <c r="AL22" s="13">
        <v>16109.9</v>
      </c>
    </row>
    <row r="23" spans="1:38" x14ac:dyDescent="0.25">
      <c r="A23" s="10" t="s">
        <v>934</v>
      </c>
      <c r="B23" s="11" t="s">
        <v>642</v>
      </c>
      <c r="C23" s="23">
        <v>233701</v>
      </c>
      <c r="D23" s="23">
        <v>234628</v>
      </c>
      <c r="E23" s="23">
        <v>36675330</v>
      </c>
      <c r="F23" s="23">
        <v>0</v>
      </c>
      <c r="G23" s="23">
        <v>0</v>
      </c>
      <c r="H23" s="23">
        <v>137572</v>
      </c>
      <c r="I23" s="23">
        <v>0</v>
      </c>
      <c r="J23" s="23">
        <v>0</v>
      </c>
      <c r="K23" s="23">
        <v>0</v>
      </c>
      <c r="L23" s="23">
        <v>710793.23</v>
      </c>
      <c r="M23" s="23">
        <v>0</v>
      </c>
      <c r="N23" s="23">
        <v>123364.46</v>
      </c>
      <c r="O23" s="23">
        <v>0</v>
      </c>
      <c r="P23" s="23">
        <v>536340.81000000006</v>
      </c>
      <c r="Q23" s="23">
        <v>834</v>
      </c>
      <c r="R23" s="23">
        <v>731</v>
      </c>
      <c r="S23" s="23">
        <v>63</v>
      </c>
      <c r="T23" s="23">
        <v>1444</v>
      </c>
      <c r="U23" s="23">
        <v>1444</v>
      </c>
      <c r="V23" s="23">
        <v>29</v>
      </c>
      <c r="W23" s="23">
        <v>197925.54</v>
      </c>
      <c r="X23" s="23">
        <v>0</v>
      </c>
      <c r="Y23" s="23">
        <v>21479.34</v>
      </c>
      <c r="Z23" s="23">
        <v>0</v>
      </c>
      <c r="AA23" s="23">
        <v>26154.99</v>
      </c>
      <c r="AB23" s="23">
        <v>15268.66</v>
      </c>
      <c r="AC23" s="23">
        <v>139543.29</v>
      </c>
      <c r="AD23" s="23">
        <v>1251</v>
      </c>
      <c r="AE23" s="23">
        <v>0</v>
      </c>
      <c r="AF23" s="23">
        <v>173321.78</v>
      </c>
      <c r="AG23" s="23">
        <v>1106.8599999999999</v>
      </c>
      <c r="AH23" s="23">
        <v>19949.169999999998</v>
      </c>
      <c r="AI23" s="23">
        <v>13439.52</v>
      </c>
      <c r="AJ23" s="23">
        <v>211.35</v>
      </c>
      <c r="AK23" s="23">
        <v>14736.99</v>
      </c>
      <c r="AL23" s="13">
        <v>4993.09</v>
      </c>
    </row>
    <row r="24" spans="1:38" x14ac:dyDescent="0.25">
      <c r="A24" s="10" t="s">
        <v>933</v>
      </c>
      <c r="B24" s="11" t="s">
        <v>624</v>
      </c>
      <c r="C24" s="23">
        <v>3235</v>
      </c>
      <c r="D24" s="23">
        <v>3235</v>
      </c>
      <c r="E24" s="23">
        <v>131947</v>
      </c>
      <c r="F24" s="23">
        <v>79351397.870000005</v>
      </c>
      <c r="G24" s="23">
        <v>416174.6</v>
      </c>
      <c r="H24" s="23">
        <v>20616</v>
      </c>
      <c r="I24" s="23">
        <v>0</v>
      </c>
      <c r="J24" s="23">
        <v>0</v>
      </c>
      <c r="K24" s="23">
        <v>0</v>
      </c>
      <c r="L24" s="23">
        <v>71901.48</v>
      </c>
      <c r="M24" s="23">
        <v>0</v>
      </c>
      <c r="N24" s="23">
        <v>1637.47</v>
      </c>
      <c r="O24" s="23">
        <v>0</v>
      </c>
      <c r="P24" s="23">
        <v>55219.88</v>
      </c>
      <c r="Q24" s="23">
        <v>12</v>
      </c>
      <c r="R24" s="23">
        <v>10</v>
      </c>
      <c r="S24" s="23">
        <v>0</v>
      </c>
      <c r="T24" s="23">
        <v>26</v>
      </c>
      <c r="U24" s="23">
        <v>26</v>
      </c>
      <c r="V24" s="23">
        <v>10</v>
      </c>
      <c r="W24" s="23">
        <v>9031.43</v>
      </c>
      <c r="X24" s="23">
        <v>0</v>
      </c>
      <c r="Y24" s="23">
        <v>109</v>
      </c>
      <c r="Z24" s="23">
        <v>0</v>
      </c>
      <c r="AA24" s="23">
        <v>8281.8799999999992</v>
      </c>
      <c r="AB24" s="23">
        <v>215.7</v>
      </c>
      <c r="AC24" s="23">
        <v>21295.09</v>
      </c>
      <c r="AD24" s="23">
        <v>165</v>
      </c>
      <c r="AE24" s="23">
        <v>0</v>
      </c>
      <c r="AF24" s="23">
        <v>18445.45</v>
      </c>
      <c r="AG24" s="23">
        <v>101.38</v>
      </c>
      <c r="AH24" s="23">
        <v>503.36</v>
      </c>
      <c r="AI24" s="23">
        <v>558.88</v>
      </c>
      <c r="AJ24" s="23">
        <v>0</v>
      </c>
      <c r="AK24" s="23">
        <v>763.09</v>
      </c>
      <c r="AL24" s="13">
        <v>468.11</v>
      </c>
    </row>
    <row r="25" spans="1:38" x14ac:dyDescent="0.25">
      <c r="A25" s="10" t="s">
        <v>932</v>
      </c>
      <c r="B25" s="11" t="s">
        <v>604</v>
      </c>
      <c r="C25" s="23">
        <v>4141</v>
      </c>
      <c r="D25" s="23">
        <v>4258</v>
      </c>
      <c r="E25" s="23">
        <v>725026</v>
      </c>
      <c r="F25" s="23">
        <v>723327499.23000002</v>
      </c>
      <c r="G25" s="23">
        <v>507441.95</v>
      </c>
      <c r="H25" s="23">
        <v>2426</v>
      </c>
      <c r="I25" s="23">
        <v>917</v>
      </c>
      <c r="J25" s="23">
        <v>23</v>
      </c>
      <c r="K25" s="23">
        <v>68</v>
      </c>
      <c r="L25" s="23">
        <v>68559.73</v>
      </c>
      <c r="M25" s="23">
        <v>0</v>
      </c>
      <c r="N25" s="23">
        <v>27562.03</v>
      </c>
      <c r="O25" s="23">
        <v>0</v>
      </c>
      <c r="P25" s="23">
        <v>49411.05</v>
      </c>
      <c r="Q25" s="23">
        <v>87</v>
      </c>
      <c r="R25" s="23">
        <v>51</v>
      </c>
      <c r="S25" s="23">
        <v>29</v>
      </c>
      <c r="T25" s="23">
        <v>112</v>
      </c>
      <c r="U25" s="23">
        <v>112</v>
      </c>
      <c r="V25" s="23">
        <v>17</v>
      </c>
      <c r="W25" s="23">
        <v>9747.94</v>
      </c>
      <c r="X25" s="23">
        <v>0</v>
      </c>
      <c r="Y25" s="23">
        <v>2348.7199999999998</v>
      </c>
      <c r="Z25" s="23">
        <v>0</v>
      </c>
      <c r="AA25" s="23">
        <v>2665.35</v>
      </c>
      <c r="AB25" s="23">
        <v>422.12</v>
      </c>
      <c r="AC25" s="23">
        <v>9707.2199999999993</v>
      </c>
      <c r="AD25" s="23">
        <v>1883.96</v>
      </c>
      <c r="AE25" s="23">
        <v>757.89</v>
      </c>
      <c r="AF25" s="23">
        <v>17801.349999999999</v>
      </c>
      <c r="AG25" s="23">
        <v>88.09</v>
      </c>
      <c r="AH25" s="23">
        <v>1799.15</v>
      </c>
      <c r="AI25" s="23">
        <v>5893.63</v>
      </c>
      <c r="AJ25" s="23">
        <v>0</v>
      </c>
      <c r="AK25" s="23">
        <v>1970.78</v>
      </c>
      <c r="AL25" s="13">
        <v>372.67</v>
      </c>
    </row>
    <row r="26" spans="1:38" x14ac:dyDescent="0.25">
      <c r="A26" s="10" t="s">
        <v>931</v>
      </c>
      <c r="B26" s="11" t="s">
        <v>602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13">
        <v>0</v>
      </c>
    </row>
    <row r="27" spans="1:38" x14ac:dyDescent="0.25">
      <c r="A27" s="10" t="s">
        <v>930</v>
      </c>
      <c r="B27" s="11" t="s">
        <v>600</v>
      </c>
      <c r="C27" s="23">
        <v>210</v>
      </c>
      <c r="D27" s="23">
        <v>219</v>
      </c>
      <c r="E27" s="23">
        <v>30136</v>
      </c>
      <c r="F27" s="23">
        <v>26528767.859999999</v>
      </c>
      <c r="G27" s="23">
        <v>9911864.8699999992</v>
      </c>
      <c r="H27" s="23">
        <v>185</v>
      </c>
      <c r="I27" s="23">
        <v>34</v>
      </c>
      <c r="J27" s="23">
        <v>0</v>
      </c>
      <c r="K27" s="23">
        <v>0</v>
      </c>
      <c r="L27" s="23">
        <v>10318.93</v>
      </c>
      <c r="M27" s="23">
        <v>0</v>
      </c>
      <c r="N27" s="23">
        <v>9718.01</v>
      </c>
      <c r="O27" s="23">
        <v>0</v>
      </c>
      <c r="P27" s="23">
        <v>7793.27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0.79</v>
      </c>
      <c r="Z27" s="23">
        <v>0</v>
      </c>
      <c r="AA27" s="23">
        <v>0</v>
      </c>
      <c r="AB27" s="23">
        <v>0</v>
      </c>
      <c r="AC27" s="23">
        <v>18.23</v>
      </c>
      <c r="AD27" s="23">
        <v>1.58</v>
      </c>
      <c r="AE27" s="23">
        <v>0.15</v>
      </c>
      <c r="AF27" s="23">
        <v>1606.18</v>
      </c>
      <c r="AG27" s="23">
        <v>11</v>
      </c>
      <c r="AH27" s="23">
        <v>-2.68</v>
      </c>
      <c r="AI27" s="23">
        <v>3335.18</v>
      </c>
      <c r="AJ27" s="23">
        <v>0</v>
      </c>
      <c r="AK27" s="23">
        <v>3.31</v>
      </c>
      <c r="AL27" s="13">
        <v>15.04</v>
      </c>
    </row>
    <row r="28" spans="1:38" x14ac:dyDescent="0.25">
      <c r="A28" s="10" t="s">
        <v>929</v>
      </c>
      <c r="B28" s="11" t="s">
        <v>592</v>
      </c>
      <c r="C28" s="23">
        <v>1296</v>
      </c>
      <c r="D28" s="23">
        <v>1296</v>
      </c>
      <c r="E28" s="23">
        <v>191106</v>
      </c>
      <c r="F28" s="23">
        <v>5418732.1900000004</v>
      </c>
      <c r="G28" s="23">
        <v>55408.76</v>
      </c>
      <c r="H28" s="23">
        <v>570</v>
      </c>
      <c r="I28" s="23">
        <v>153</v>
      </c>
      <c r="J28" s="23">
        <v>13</v>
      </c>
      <c r="K28" s="23">
        <v>26</v>
      </c>
      <c r="L28" s="23">
        <v>2311.58</v>
      </c>
      <c r="M28" s="23">
        <v>0</v>
      </c>
      <c r="N28" s="23">
        <v>21.14</v>
      </c>
      <c r="O28" s="23">
        <v>0</v>
      </c>
      <c r="P28" s="23">
        <v>1734.43</v>
      </c>
      <c r="Q28" s="23">
        <v>0</v>
      </c>
      <c r="R28" s="23">
        <v>0</v>
      </c>
      <c r="S28" s="23">
        <v>0</v>
      </c>
      <c r="T28" s="23">
        <v>6</v>
      </c>
      <c r="U28" s="23">
        <v>6</v>
      </c>
      <c r="V28" s="23">
        <v>1</v>
      </c>
      <c r="W28" s="23">
        <v>0</v>
      </c>
      <c r="X28" s="23">
        <v>0</v>
      </c>
      <c r="Y28" s="23">
        <v>21.9</v>
      </c>
      <c r="Z28" s="23">
        <v>0</v>
      </c>
      <c r="AA28" s="23">
        <v>0</v>
      </c>
      <c r="AB28" s="23">
        <v>0</v>
      </c>
      <c r="AC28" s="23">
        <v>136.65</v>
      </c>
      <c r="AD28" s="23">
        <v>54.42</v>
      </c>
      <c r="AE28" s="23">
        <v>0</v>
      </c>
      <c r="AF28" s="23">
        <v>679.65</v>
      </c>
      <c r="AG28" s="23">
        <v>3.61</v>
      </c>
      <c r="AH28" s="23">
        <v>-7.76</v>
      </c>
      <c r="AI28" s="23">
        <v>9.09</v>
      </c>
      <c r="AJ28" s="23">
        <v>0</v>
      </c>
      <c r="AK28" s="23">
        <v>31.13</v>
      </c>
      <c r="AL28" s="13">
        <v>7.08</v>
      </c>
    </row>
    <row r="29" spans="1:38" x14ac:dyDescent="0.25">
      <c r="A29" s="10" t="s">
        <v>928</v>
      </c>
      <c r="B29" s="11" t="s">
        <v>584</v>
      </c>
      <c r="C29" s="23">
        <v>79108</v>
      </c>
      <c r="D29" s="23">
        <v>148023</v>
      </c>
      <c r="E29" s="23">
        <v>16160323</v>
      </c>
      <c r="F29" s="23">
        <v>3008230691.6300001</v>
      </c>
      <c r="G29" s="23">
        <v>54890075</v>
      </c>
      <c r="H29" s="23">
        <v>40167</v>
      </c>
      <c r="I29" s="23">
        <v>17629</v>
      </c>
      <c r="J29" s="23">
        <v>65</v>
      </c>
      <c r="K29" s="23">
        <v>196</v>
      </c>
      <c r="L29" s="23">
        <v>303905.75</v>
      </c>
      <c r="M29" s="23">
        <v>0</v>
      </c>
      <c r="N29" s="23">
        <v>224970.96</v>
      </c>
      <c r="O29" s="23">
        <v>1435</v>
      </c>
      <c r="P29" s="23">
        <v>236231.95</v>
      </c>
      <c r="Q29" s="23">
        <v>292</v>
      </c>
      <c r="R29" s="23">
        <v>190</v>
      </c>
      <c r="S29" s="23">
        <v>94</v>
      </c>
      <c r="T29" s="23">
        <v>230</v>
      </c>
      <c r="U29" s="23">
        <v>230</v>
      </c>
      <c r="V29" s="23">
        <v>52</v>
      </c>
      <c r="W29" s="23">
        <v>9103.4</v>
      </c>
      <c r="X29" s="23">
        <v>0</v>
      </c>
      <c r="Y29" s="23">
        <v>2065.3000000000002</v>
      </c>
      <c r="Z29" s="23">
        <v>0</v>
      </c>
      <c r="AA29" s="23">
        <v>3889.38</v>
      </c>
      <c r="AB29" s="23">
        <v>1753.81</v>
      </c>
      <c r="AC29" s="23">
        <v>15242.41</v>
      </c>
      <c r="AD29" s="23">
        <v>6671.71</v>
      </c>
      <c r="AE29" s="23">
        <v>532.48</v>
      </c>
      <c r="AF29" s="23">
        <v>48850.97</v>
      </c>
      <c r="AG29" s="23">
        <v>247.24</v>
      </c>
      <c r="AH29" s="23">
        <v>3543.9</v>
      </c>
      <c r="AI29" s="23">
        <v>18132.09</v>
      </c>
      <c r="AJ29" s="23">
        <v>88.67</v>
      </c>
      <c r="AK29" s="23">
        <v>1549.99</v>
      </c>
      <c r="AL29" s="13">
        <v>1011.03</v>
      </c>
    </row>
    <row r="30" spans="1:38" x14ac:dyDescent="0.25">
      <c r="A30" s="10" t="s">
        <v>927</v>
      </c>
      <c r="B30" s="11" t="s">
        <v>542</v>
      </c>
      <c r="C30" s="23">
        <v>29564</v>
      </c>
      <c r="D30" s="23">
        <v>52834</v>
      </c>
      <c r="E30" s="23">
        <v>7403283</v>
      </c>
      <c r="F30" s="23">
        <v>11262429.27</v>
      </c>
      <c r="G30" s="23">
        <v>717539.8</v>
      </c>
      <c r="H30" s="23">
        <v>11865</v>
      </c>
      <c r="I30" s="23">
        <v>117</v>
      </c>
      <c r="J30" s="23">
        <v>8</v>
      </c>
      <c r="K30" s="23">
        <v>35</v>
      </c>
      <c r="L30" s="23">
        <v>99925.119999999995</v>
      </c>
      <c r="M30" s="23">
        <v>0</v>
      </c>
      <c r="N30" s="23">
        <v>12262</v>
      </c>
      <c r="O30" s="23">
        <v>0</v>
      </c>
      <c r="P30" s="23">
        <v>66808.78</v>
      </c>
      <c r="Q30" s="23">
        <v>53</v>
      </c>
      <c r="R30" s="23">
        <v>20</v>
      </c>
      <c r="S30" s="23">
        <v>38</v>
      </c>
      <c r="T30" s="23">
        <v>17</v>
      </c>
      <c r="U30" s="23">
        <v>17</v>
      </c>
      <c r="V30" s="23">
        <v>0</v>
      </c>
      <c r="W30" s="23">
        <v>1014.43</v>
      </c>
      <c r="X30" s="23">
        <v>0</v>
      </c>
      <c r="Y30" s="23">
        <v>268.11</v>
      </c>
      <c r="Z30" s="23">
        <v>0</v>
      </c>
      <c r="AA30" s="23">
        <v>480.59</v>
      </c>
      <c r="AB30" s="23">
        <v>2.14</v>
      </c>
      <c r="AC30" s="23">
        <v>16060.13</v>
      </c>
      <c r="AD30" s="23">
        <v>1193.8</v>
      </c>
      <c r="AE30" s="23">
        <v>0</v>
      </c>
      <c r="AF30" s="23">
        <v>38736.07</v>
      </c>
      <c r="AG30" s="23">
        <v>113.32</v>
      </c>
      <c r="AH30" s="23">
        <v>-147.96</v>
      </c>
      <c r="AI30" s="23">
        <v>2571.4299999999998</v>
      </c>
      <c r="AJ30" s="23">
        <v>26.22</v>
      </c>
      <c r="AK30" s="23">
        <v>2389.3200000000002</v>
      </c>
      <c r="AL30" s="13">
        <v>95.37</v>
      </c>
    </row>
    <row r="31" spans="1:38" x14ac:dyDescent="0.25">
      <c r="A31" s="10" t="s">
        <v>926</v>
      </c>
      <c r="B31" s="11" t="s">
        <v>532</v>
      </c>
      <c r="C31" s="23">
        <v>29</v>
      </c>
      <c r="D31" s="23">
        <v>29</v>
      </c>
      <c r="E31" s="23">
        <v>4807</v>
      </c>
      <c r="F31" s="23">
        <v>43938.02</v>
      </c>
      <c r="G31" s="23">
        <v>6430.02</v>
      </c>
      <c r="H31" s="23">
        <v>13</v>
      </c>
      <c r="I31" s="23">
        <v>6</v>
      </c>
      <c r="J31" s="23">
        <v>0</v>
      </c>
      <c r="K31" s="23">
        <v>0</v>
      </c>
      <c r="L31" s="23">
        <v>487.01</v>
      </c>
      <c r="M31" s="23">
        <v>0</v>
      </c>
      <c r="N31" s="23">
        <v>-31.92</v>
      </c>
      <c r="O31" s="23">
        <v>0</v>
      </c>
      <c r="P31" s="23">
        <v>332.4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-0.03</v>
      </c>
      <c r="Z31" s="23">
        <v>0</v>
      </c>
      <c r="AA31" s="23">
        <v>0</v>
      </c>
      <c r="AB31" s="23">
        <v>0</v>
      </c>
      <c r="AC31" s="23">
        <v>33.76</v>
      </c>
      <c r="AD31" s="23">
        <v>3</v>
      </c>
      <c r="AE31" s="23">
        <v>0</v>
      </c>
      <c r="AF31" s="23">
        <v>160.49</v>
      </c>
      <c r="AG31" s="23">
        <v>1</v>
      </c>
      <c r="AH31" s="23">
        <v>3.11</v>
      </c>
      <c r="AI31" s="23">
        <v>0.06</v>
      </c>
      <c r="AJ31" s="23">
        <v>0</v>
      </c>
      <c r="AK31" s="23">
        <v>21</v>
      </c>
      <c r="AL31" s="13">
        <v>2</v>
      </c>
    </row>
    <row r="32" spans="1:38" x14ac:dyDescent="0.25">
      <c r="A32" s="10" t="s">
        <v>925</v>
      </c>
      <c r="B32" s="11" t="s">
        <v>526</v>
      </c>
      <c r="C32" s="23">
        <v>1449</v>
      </c>
      <c r="D32" s="23">
        <v>1577</v>
      </c>
      <c r="E32" s="23">
        <v>286399</v>
      </c>
      <c r="F32" s="23">
        <v>100724289.62</v>
      </c>
      <c r="G32" s="23">
        <v>36359946.630000003</v>
      </c>
      <c r="H32" s="23">
        <v>820</v>
      </c>
      <c r="I32" s="23">
        <v>525</v>
      </c>
      <c r="J32" s="23">
        <v>0</v>
      </c>
      <c r="K32" s="23">
        <v>1</v>
      </c>
      <c r="L32" s="23">
        <v>56495.57</v>
      </c>
      <c r="M32" s="23">
        <v>0</v>
      </c>
      <c r="N32" s="23">
        <v>51310.51</v>
      </c>
      <c r="O32" s="23">
        <v>941.06</v>
      </c>
      <c r="P32" s="23">
        <v>43850.01</v>
      </c>
      <c r="Q32" s="23">
        <v>20</v>
      </c>
      <c r="R32" s="23">
        <v>15</v>
      </c>
      <c r="S32" s="23">
        <v>0</v>
      </c>
      <c r="T32" s="23">
        <v>7</v>
      </c>
      <c r="U32" s="23">
        <v>7</v>
      </c>
      <c r="V32" s="23">
        <v>1</v>
      </c>
      <c r="W32" s="23">
        <v>492.91</v>
      </c>
      <c r="X32" s="23">
        <v>0</v>
      </c>
      <c r="Y32" s="23">
        <v>52.58</v>
      </c>
      <c r="Z32" s="23">
        <v>0</v>
      </c>
      <c r="AA32" s="23">
        <v>383.03</v>
      </c>
      <c r="AB32" s="23">
        <v>0.9</v>
      </c>
      <c r="AC32" s="23">
        <v>2150.73</v>
      </c>
      <c r="AD32" s="23">
        <v>1038.1099999999999</v>
      </c>
      <c r="AE32" s="23">
        <v>47.37</v>
      </c>
      <c r="AF32" s="23">
        <v>8588.5400000000009</v>
      </c>
      <c r="AG32" s="23">
        <v>43.08</v>
      </c>
      <c r="AH32" s="23">
        <v>-299.31</v>
      </c>
      <c r="AI32" s="23">
        <v>6257.25</v>
      </c>
      <c r="AJ32" s="23">
        <v>946.97</v>
      </c>
      <c r="AK32" s="23">
        <v>408.76</v>
      </c>
      <c r="AL32" s="13">
        <v>183.36</v>
      </c>
    </row>
    <row r="33" spans="1:38" x14ac:dyDescent="0.25">
      <c r="A33" s="10" t="s">
        <v>924</v>
      </c>
      <c r="B33" s="11" t="s">
        <v>514</v>
      </c>
      <c r="C33" s="23">
        <v>3</v>
      </c>
      <c r="D33" s="23">
        <v>3</v>
      </c>
      <c r="E33" s="23">
        <v>540</v>
      </c>
      <c r="F33" s="23">
        <v>1002</v>
      </c>
      <c r="G33" s="23">
        <v>902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0.04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13">
        <v>0</v>
      </c>
    </row>
    <row r="34" spans="1:38" x14ac:dyDescent="0.25">
      <c r="A34" s="10" t="s">
        <v>923</v>
      </c>
      <c r="B34" s="11" t="s">
        <v>508</v>
      </c>
      <c r="C34" s="23">
        <v>122396</v>
      </c>
      <c r="D34" s="23">
        <v>146930</v>
      </c>
      <c r="E34" s="23">
        <v>3232190664.73</v>
      </c>
      <c r="F34" s="23">
        <v>78609333338.309998</v>
      </c>
      <c r="G34" s="23">
        <v>2397315.84</v>
      </c>
      <c r="H34" s="23">
        <v>221794</v>
      </c>
      <c r="I34" s="23">
        <v>0</v>
      </c>
      <c r="J34" s="23">
        <v>0</v>
      </c>
      <c r="K34" s="23">
        <v>0</v>
      </c>
      <c r="L34" s="23">
        <v>141573.99</v>
      </c>
      <c r="M34" s="23">
        <v>0</v>
      </c>
      <c r="N34" s="23">
        <v>4416.3599999999997</v>
      </c>
      <c r="O34" s="23">
        <v>0</v>
      </c>
      <c r="P34" s="23">
        <v>85294.13</v>
      </c>
      <c r="Q34" s="23">
        <v>1888</v>
      </c>
      <c r="R34" s="23">
        <v>1321</v>
      </c>
      <c r="S34" s="23">
        <v>606</v>
      </c>
      <c r="T34" s="23">
        <v>1306</v>
      </c>
      <c r="U34" s="23">
        <v>1306</v>
      </c>
      <c r="V34" s="23">
        <v>8</v>
      </c>
      <c r="W34" s="23">
        <v>37615.019999999997</v>
      </c>
      <c r="X34" s="23">
        <v>0</v>
      </c>
      <c r="Y34" s="23">
        <v>1495.31</v>
      </c>
      <c r="Z34" s="23">
        <v>0</v>
      </c>
      <c r="AA34" s="23">
        <v>7040.74</v>
      </c>
      <c r="AB34" s="23">
        <v>1879.65</v>
      </c>
      <c r="AC34" s="23">
        <v>18031.689999999999</v>
      </c>
      <c r="AD34" s="23">
        <v>601.23</v>
      </c>
      <c r="AE34" s="23">
        <v>2.11</v>
      </c>
      <c r="AF34" s="23">
        <v>48069.41</v>
      </c>
      <c r="AG34" s="23">
        <v>328.45</v>
      </c>
      <c r="AH34" s="23">
        <v>1021</v>
      </c>
      <c r="AI34" s="23">
        <v>1644.52</v>
      </c>
      <c r="AJ34" s="23">
        <v>0</v>
      </c>
      <c r="AK34" s="23">
        <v>948.07</v>
      </c>
      <c r="AL34" s="13">
        <v>591.34</v>
      </c>
    </row>
    <row r="35" spans="1:38" x14ac:dyDescent="0.25">
      <c r="A35" s="14" t="s">
        <v>922</v>
      </c>
      <c r="B35" s="15" t="s">
        <v>498</v>
      </c>
      <c r="C35" s="24">
        <v>1604141</v>
      </c>
      <c r="D35" s="24">
        <v>0</v>
      </c>
      <c r="E35" s="24">
        <v>0</v>
      </c>
      <c r="F35" s="24">
        <v>4418608420670.6904</v>
      </c>
      <c r="G35" s="24">
        <v>0</v>
      </c>
      <c r="H35" s="24">
        <v>960670</v>
      </c>
      <c r="I35" s="24">
        <v>287555</v>
      </c>
      <c r="J35" s="24">
        <v>2127</v>
      </c>
      <c r="K35" s="24">
        <v>3732</v>
      </c>
      <c r="L35" s="24">
        <v>7999341.9900000002</v>
      </c>
      <c r="M35" s="24">
        <v>0</v>
      </c>
      <c r="N35" s="24">
        <v>2341442.88</v>
      </c>
      <c r="O35" s="24">
        <v>26561.58</v>
      </c>
      <c r="P35" s="24">
        <v>5935972.9000000004</v>
      </c>
      <c r="Q35" s="24">
        <v>85684</v>
      </c>
      <c r="R35" s="24">
        <v>73215</v>
      </c>
      <c r="S35" s="24">
        <v>11575</v>
      </c>
      <c r="T35" s="24">
        <v>25697</v>
      </c>
      <c r="U35" s="24">
        <v>25697</v>
      </c>
      <c r="V35" s="24">
        <v>3036</v>
      </c>
      <c r="W35" s="24">
        <v>2730244.33</v>
      </c>
      <c r="X35" s="24">
        <v>0</v>
      </c>
      <c r="Y35" s="24">
        <v>446026.77</v>
      </c>
      <c r="Z35" s="24">
        <v>0</v>
      </c>
      <c r="AA35" s="24">
        <v>192499.08</v>
      </c>
      <c r="AB35" s="24">
        <v>88001.75</v>
      </c>
      <c r="AC35" s="24">
        <v>1093460.8600000001</v>
      </c>
      <c r="AD35" s="24">
        <v>90771.89</v>
      </c>
      <c r="AE35" s="24">
        <v>63043.26</v>
      </c>
      <c r="AF35" s="24">
        <v>1691015.17</v>
      </c>
      <c r="AG35" s="24">
        <v>10405.48</v>
      </c>
      <c r="AH35" s="24">
        <v>101168.89</v>
      </c>
      <c r="AI35" s="24">
        <v>361273.4</v>
      </c>
      <c r="AJ35" s="24">
        <v>40726.699999999997</v>
      </c>
      <c r="AK35" s="24">
        <v>108211.21</v>
      </c>
      <c r="AL35" s="17">
        <v>38369.769999999997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9BF85-5602-450C-BC12-34E61E178EA0}">
  <sheetPr>
    <outlinePr summaryBelow="0"/>
  </sheetPr>
  <dimension ref="A1:AA3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A3"/>
    </sheetView>
  </sheetViews>
  <sheetFormatPr defaultRowHeight="15" x14ac:dyDescent="0.25"/>
  <cols>
    <col min="1" max="1" width="31.85546875" style="2" customWidth="1"/>
    <col min="2" max="2" width="6.5703125" style="2" customWidth="1"/>
    <col min="3" max="27" width="16.42578125" style="3" bestFit="1" customWidth="1"/>
    <col min="28" max="16384" width="9.140625" style="2"/>
  </cols>
  <sheetData>
    <row r="1" spans="1:27" x14ac:dyDescent="0.25">
      <c r="A1" s="20" t="s">
        <v>1107</v>
      </c>
      <c r="B1" s="20"/>
    </row>
    <row r="2" spans="1:27" ht="105" x14ac:dyDescent="0.25">
      <c r="A2" s="30"/>
      <c r="B2" s="31"/>
      <c r="C2" s="21" t="s">
        <v>1106</v>
      </c>
      <c r="D2" s="21" t="s">
        <v>1105</v>
      </c>
      <c r="E2" s="21" t="s">
        <v>1034</v>
      </c>
      <c r="F2" s="21" t="s">
        <v>1033</v>
      </c>
      <c r="G2" s="21" t="s">
        <v>1032</v>
      </c>
      <c r="H2" s="21" t="s">
        <v>1031</v>
      </c>
      <c r="I2" s="21" t="s">
        <v>1030</v>
      </c>
      <c r="J2" s="21" t="s">
        <v>1029</v>
      </c>
      <c r="K2" s="21" t="s">
        <v>1028</v>
      </c>
      <c r="L2" s="21" t="s">
        <v>1027</v>
      </c>
      <c r="M2" s="21" t="s">
        <v>1026</v>
      </c>
      <c r="N2" s="21" t="s">
        <v>1025</v>
      </c>
      <c r="O2" s="21" t="s">
        <v>1024</v>
      </c>
      <c r="P2" s="21" t="s">
        <v>1023</v>
      </c>
      <c r="Q2" s="21" t="s">
        <v>1022</v>
      </c>
      <c r="R2" s="21" t="s">
        <v>1021</v>
      </c>
      <c r="S2" s="21" t="s">
        <v>1020</v>
      </c>
      <c r="T2" s="21" t="s">
        <v>1019</v>
      </c>
      <c r="U2" s="21" t="s">
        <v>1018</v>
      </c>
      <c r="V2" s="21" t="s">
        <v>1017</v>
      </c>
      <c r="W2" s="21" t="s">
        <v>1016</v>
      </c>
      <c r="X2" s="21" t="s">
        <v>1015</v>
      </c>
      <c r="Y2" s="21" t="s">
        <v>1014</v>
      </c>
      <c r="Z2" s="21" t="s">
        <v>1013</v>
      </c>
      <c r="AA2" s="22" t="s">
        <v>1012</v>
      </c>
    </row>
    <row r="3" spans="1:27" x14ac:dyDescent="0.25">
      <c r="A3" s="32"/>
      <c r="B3" s="33"/>
      <c r="C3" s="27" t="s">
        <v>199</v>
      </c>
      <c r="D3" s="27" t="s">
        <v>201</v>
      </c>
      <c r="E3" s="27" t="s">
        <v>203</v>
      </c>
      <c r="F3" s="27" t="s">
        <v>205</v>
      </c>
      <c r="G3" s="27" t="s">
        <v>207</v>
      </c>
      <c r="H3" s="27" t="s">
        <v>209</v>
      </c>
      <c r="I3" s="27" t="s">
        <v>211</v>
      </c>
      <c r="J3" s="27" t="s">
        <v>213</v>
      </c>
      <c r="K3" s="27" t="s">
        <v>215</v>
      </c>
      <c r="L3" s="27" t="s">
        <v>217</v>
      </c>
      <c r="M3" s="27" t="s">
        <v>219</v>
      </c>
      <c r="N3" s="27" t="s">
        <v>463</v>
      </c>
      <c r="O3" s="27" t="s">
        <v>461</v>
      </c>
      <c r="P3" s="27" t="s">
        <v>459</v>
      </c>
      <c r="Q3" s="27" t="s">
        <v>457</v>
      </c>
      <c r="R3" s="27" t="s">
        <v>455</v>
      </c>
      <c r="S3" s="27" t="s">
        <v>453</v>
      </c>
      <c r="T3" s="27" t="s">
        <v>451</v>
      </c>
      <c r="U3" s="27" t="s">
        <v>915</v>
      </c>
      <c r="V3" s="27" t="s">
        <v>914</v>
      </c>
      <c r="W3" s="27" t="s">
        <v>973</v>
      </c>
      <c r="X3" s="27" t="s">
        <v>972</v>
      </c>
      <c r="Y3" s="27" t="s">
        <v>971</v>
      </c>
      <c r="Z3" s="27" t="s">
        <v>970</v>
      </c>
      <c r="AA3" s="28" t="s">
        <v>1011</v>
      </c>
    </row>
    <row r="4" spans="1:27" x14ac:dyDescent="0.25">
      <c r="A4" s="10" t="s">
        <v>953</v>
      </c>
      <c r="B4" s="11" t="s">
        <v>828</v>
      </c>
      <c r="C4" s="23">
        <v>391023.72</v>
      </c>
      <c r="D4" s="23">
        <v>96308.41</v>
      </c>
      <c r="E4" s="23">
        <v>73754.17</v>
      </c>
      <c r="F4" s="23">
        <v>0</v>
      </c>
      <c r="G4" s="23">
        <v>180115.71</v>
      </c>
      <c r="H4" s="23">
        <v>1887.6</v>
      </c>
      <c r="I4" s="23">
        <v>8452.34</v>
      </c>
      <c r="J4" s="23">
        <v>0</v>
      </c>
      <c r="K4" s="23">
        <v>2158.19</v>
      </c>
      <c r="L4" s="23">
        <v>0</v>
      </c>
      <c r="M4" s="23">
        <v>0</v>
      </c>
      <c r="N4" s="23">
        <v>4585.09</v>
      </c>
      <c r="O4" s="23">
        <v>2668.66</v>
      </c>
      <c r="P4" s="23">
        <v>451</v>
      </c>
      <c r="Q4" s="23">
        <v>659.5</v>
      </c>
      <c r="R4" s="23">
        <v>0</v>
      </c>
      <c r="S4" s="23">
        <v>0</v>
      </c>
      <c r="T4" s="23">
        <v>0</v>
      </c>
      <c r="U4" s="23">
        <v>0</v>
      </c>
      <c r="V4" s="23">
        <v>0</v>
      </c>
      <c r="W4" s="23">
        <v>0</v>
      </c>
      <c r="X4" s="23">
        <v>0</v>
      </c>
      <c r="Y4" s="23">
        <v>0</v>
      </c>
      <c r="Z4" s="23">
        <v>0</v>
      </c>
      <c r="AA4" s="13">
        <v>0</v>
      </c>
    </row>
    <row r="5" spans="1:27" x14ac:dyDescent="0.25">
      <c r="A5" s="10" t="s">
        <v>952</v>
      </c>
      <c r="B5" s="11" t="s">
        <v>808</v>
      </c>
      <c r="C5" s="23">
        <v>751465.49</v>
      </c>
      <c r="D5" s="23">
        <v>0</v>
      </c>
      <c r="E5" s="23">
        <v>68205.850000000006</v>
      </c>
      <c r="F5" s="23">
        <v>0</v>
      </c>
      <c r="G5" s="23">
        <v>64217.74</v>
      </c>
      <c r="H5" s="23">
        <v>459.76</v>
      </c>
      <c r="I5" s="23">
        <v>5178.1099999999997</v>
      </c>
      <c r="J5" s="23">
        <v>0</v>
      </c>
      <c r="K5" s="23">
        <v>42459.15</v>
      </c>
      <c r="L5" s="23">
        <v>0</v>
      </c>
      <c r="M5" s="23">
        <v>0</v>
      </c>
      <c r="N5" s="23">
        <v>14088.65</v>
      </c>
      <c r="O5" s="23">
        <v>478.73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13">
        <v>0</v>
      </c>
    </row>
    <row r="6" spans="1:27" x14ac:dyDescent="0.25">
      <c r="A6" s="10" t="s">
        <v>951</v>
      </c>
      <c r="B6" s="11" t="s">
        <v>800</v>
      </c>
      <c r="C6" s="23">
        <v>752655.33</v>
      </c>
      <c r="D6" s="23">
        <v>420.17</v>
      </c>
      <c r="E6" s="23">
        <v>266446.84000000003</v>
      </c>
      <c r="F6" s="23">
        <v>0</v>
      </c>
      <c r="G6" s="23">
        <v>136926.26</v>
      </c>
      <c r="H6" s="23">
        <v>1405.23</v>
      </c>
      <c r="I6" s="23">
        <v>13532.51</v>
      </c>
      <c r="J6" s="23">
        <v>0</v>
      </c>
      <c r="K6" s="23">
        <v>72322.240000000005</v>
      </c>
      <c r="L6" s="23">
        <v>0</v>
      </c>
      <c r="M6" s="23">
        <v>0</v>
      </c>
      <c r="N6" s="23">
        <v>26945.759999999998</v>
      </c>
      <c r="O6" s="23">
        <v>13475.92</v>
      </c>
      <c r="P6" s="23">
        <v>0</v>
      </c>
      <c r="Q6" s="23">
        <v>3528.87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13">
        <v>0</v>
      </c>
    </row>
    <row r="7" spans="1:27" x14ac:dyDescent="0.25">
      <c r="A7" s="10" t="s">
        <v>950</v>
      </c>
      <c r="B7" s="11" t="s">
        <v>794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13">
        <v>0</v>
      </c>
    </row>
    <row r="8" spans="1:27" x14ac:dyDescent="0.25">
      <c r="A8" s="10" t="s">
        <v>949</v>
      </c>
      <c r="B8" s="11" t="s">
        <v>788</v>
      </c>
      <c r="C8" s="23">
        <v>46442.25</v>
      </c>
      <c r="D8" s="23">
        <v>0</v>
      </c>
      <c r="E8" s="23">
        <v>487256.06</v>
      </c>
      <c r="F8" s="23">
        <v>0</v>
      </c>
      <c r="G8" s="23">
        <v>0</v>
      </c>
      <c r="H8" s="23">
        <v>0</v>
      </c>
      <c r="I8" s="23">
        <v>655.9</v>
      </c>
      <c r="J8" s="23">
        <v>0</v>
      </c>
      <c r="K8" s="23">
        <v>0</v>
      </c>
      <c r="L8" s="23">
        <v>0</v>
      </c>
      <c r="M8" s="23">
        <v>0</v>
      </c>
      <c r="N8" s="23">
        <v>46065.63</v>
      </c>
      <c r="O8" s="23">
        <v>487256.07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13">
        <v>0</v>
      </c>
    </row>
    <row r="9" spans="1:27" x14ac:dyDescent="0.25">
      <c r="A9" s="10" t="s">
        <v>948</v>
      </c>
      <c r="B9" s="11" t="s">
        <v>782</v>
      </c>
      <c r="C9" s="23">
        <v>1262.03</v>
      </c>
      <c r="D9" s="23">
        <v>0</v>
      </c>
      <c r="E9" s="23">
        <v>50</v>
      </c>
      <c r="F9" s="23">
        <v>0</v>
      </c>
      <c r="G9" s="23">
        <v>0</v>
      </c>
      <c r="H9" s="23">
        <v>0</v>
      </c>
      <c r="I9" s="23">
        <v>1.8</v>
      </c>
      <c r="J9" s="23">
        <v>0</v>
      </c>
      <c r="K9" s="23">
        <v>33.58</v>
      </c>
      <c r="L9" s="23">
        <v>0</v>
      </c>
      <c r="M9" s="23">
        <v>0</v>
      </c>
      <c r="N9" s="23">
        <v>24.88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13">
        <v>0</v>
      </c>
    </row>
    <row r="10" spans="1:27" x14ac:dyDescent="0.25">
      <c r="A10" s="10" t="s">
        <v>947</v>
      </c>
      <c r="B10" s="11" t="s">
        <v>776</v>
      </c>
      <c r="C10" s="23">
        <v>24045.919999999998</v>
      </c>
      <c r="D10" s="23">
        <v>1013</v>
      </c>
      <c r="E10" s="23">
        <v>993.69</v>
      </c>
      <c r="F10" s="23">
        <v>0</v>
      </c>
      <c r="G10" s="23">
        <v>3632.8</v>
      </c>
      <c r="H10" s="23">
        <v>0</v>
      </c>
      <c r="I10" s="23">
        <v>173.99</v>
      </c>
      <c r="J10" s="23">
        <v>0</v>
      </c>
      <c r="K10" s="23">
        <v>0</v>
      </c>
      <c r="L10" s="23">
        <v>0</v>
      </c>
      <c r="M10" s="23">
        <v>0</v>
      </c>
      <c r="N10" s="23">
        <v>20234.689999999999</v>
      </c>
      <c r="O10" s="23">
        <v>787.2</v>
      </c>
      <c r="P10" s="23">
        <v>0</v>
      </c>
      <c r="Q10" s="23">
        <v>2489.0100000000002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13">
        <v>0</v>
      </c>
    </row>
    <row r="11" spans="1:27" x14ac:dyDescent="0.25">
      <c r="A11" s="10" t="s">
        <v>946</v>
      </c>
      <c r="B11" s="11" t="s">
        <v>768</v>
      </c>
      <c r="C11" s="23">
        <v>852318.51</v>
      </c>
      <c r="D11" s="23">
        <v>1708.17</v>
      </c>
      <c r="E11" s="23">
        <v>240584.21</v>
      </c>
      <c r="F11" s="23">
        <v>0</v>
      </c>
      <c r="G11" s="23">
        <v>37509.300000000003</v>
      </c>
      <c r="H11" s="23">
        <v>1348.66</v>
      </c>
      <c r="I11" s="23">
        <v>5023.83</v>
      </c>
      <c r="J11" s="23">
        <v>0</v>
      </c>
      <c r="K11" s="23">
        <v>93.02</v>
      </c>
      <c r="L11" s="23">
        <v>0</v>
      </c>
      <c r="M11" s="23">
        <v>24612.3</v>
      </c>
      <c r="N11" s="23">
        <v>623539.32999999996</v>
      </c>
      <c r="O11" s="23">
        <v>165017.18</v>
      </c>
      <c r="P11" s="23">
        <v>7762</v>
      </c>
      <c r="Q11" s="23">
        <v>13608.9</v>
      </c>
      <c r="R11" s="23">
        <v>0</v>
      </c>
      <c r="S11" s="23">
        <v>0</v>
      </c>
      <c r="T11" s="23">
        <v>0</v>
      </c>
      <c r="U11" s="23">
        <v>1601.55</v>
      </c>
      <c r="V11" s="23">
        <v>2500</v>
      </c>
      <c r="W11" s="23">
        <v>0</v>
      </c>
      <c r="X11" s="23">
        <v>0</v>
      </c>
      <c r="Y11" s="23">
        <v>0</v>
      </c>
      <c r="Z11" s="23">
        <v>0</v>
      </c>
      <c r="AA11" s="13">
        <v>0</v>
      </c>
    </row>
    <row r="12" spans="1:27" x14ac:dyDescent="0.25">
      <c r="A12" s="10" t="s">
        <v>945</v>
      </c>
      <c r="B12" s="11" t="s">
        <v>766</v>
      </c>
      <c r="C12" s="23">
        <v>85241.83</v>
      </c>
      <c r="D12" s="23">
        <v>0</v>
      </c>
      <c r="E12" s="23">
        <v>21625.599999999999</v>
      </c>
      <c r="F12" s="23">
        <v>0</v>
      </c>
      <c r="G12" s="23">
        <v>6336.22</v>
      </c>
      <c r="H12" s="23">
        <v>862.73</v>
      </c>
      <c r="I12" s="23">
        <v>858.98</v>
      </c>
      <c r="J12" s="23">
        <v>0</v>
      </c>
      <c r="K12" s="23">
        <v>71.489999999999995</v>
      </c>
      <c r="L12" s="23">
        <v>0</v>
      </c>
      <c r="M12" s="23">
        <v>5450.06</v>
      </c>
      <c r="N12" s="23">
        <v>37951.03</v>
      </c>
      <c r="O12" s="23">
        <v>357</v>
      </c>
      <c r="P12" s="23">
        <v>180</v>
      </c>
      <c r="Q12" s="23">
        <v>1243.6400000000001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13">
        <v>0</v>
      </c>
    </row>
    <row r="13" spans="1:27" x14ac:dyDescent="0.25">
      <c r="A13" s="10" t="s">
        <v>944</v>
      </c>
      <c r="B13" s="11" t="s">
        <v>752</v>
      </c>
      <c r="C13" s="23">
        <v>767076.68</v>
      </c>
      <c r="D13" s="23">
        <v>1708.17</v>
      </c>
      <c r="E13" s="23">
        <v>218958.61</v>
      </c>
      <c r="F13" s="23">
        <v>0</v>
      </c>
      <c r="G13" s="23">
        <v>31173.08</v>
      </c>
      <c r="H13" s="23">
        <v>485.93</v>
      </c>
      <c r="I13" s="23">
        <v>4164.8500000000004</v>
      </c>
      <c r="J13" s="23">
        <v>0</v>
      </c>
      <c r="K13" s="23">
        <v>21.53</v>
      </c>
      <c r="L13" s="23">
        <v>0</v>
      </c>
      <c r="M13" s="23">
        <v>19162.240000000002</v>
      </c>
      <c r="N13" s="23">
        <v>585588.30000000005</v>
      </c>
      <c r="O13" s="23">
        <v>164660.18</v>
      </c>
      <c r="P13" s="23">
        <v>7582</v>
      </c>
      <c r="Q13" s="23">
        <v>12365.26</v>
      </c>
      <c r="R13" s="23">
        <v>0</v>
      </c>
      <c r="S13" s="23">
        <v>0</v>
      </c>
      <c r="T13" s="23">
        <v>0</v>
      </c>
      <c r="U13" s="23">
        <v>1601.55</v>
      </c>
      <c r="V13" s="23">
        <v>2500</v>
      </c>
      <c r="W13" s="23">
        <v>0</v>
      </c>
      <c r="X13" s="23">
        <v>0</v>
      </c>
      <c r="Y13" s="23">
        <v>0</v>
      </c>
      <c r="Z13" s="23">
        <v>0</v>
      </c>
      <c r="AA13" s="13">
        <v>0</v>
      </c>
    </row>
    <row r="14" spans="1:27" x14ac:dyDescent="0.25">
      <c r="A14" s="10" t="s">
        <v>943</v>
      </c>
      <c r="B14" s="11" t="s">
        <v>736</v>
      </c>
      <c r="C14" s="23">
        <v>943303.9</v>
      </c>
      <c r="D14" s="23">
        <v>3304.85</v>
      </c>
      <c r="E14" s="23">
        <v>317884.37</v>
      </c>
      <c r="F14" s="23">
        <v>0</v>
      </c>
      <c r="G14" s="23">
        <v>91557.9</v>
      </c>
      <c r="H14" s="23">
        <v>763.87</v>
      </c>
      <c r="I14" s="23">
        <v>10333.43</v>
      </c>
      <c r="J14" s="23">
        <v>0</v>
      </c>
      <c r="K14" s="23">
        <v>17.350000000000001</v>
      </c>
      <c r="L14" s="23">
        <v>0</v>
      </c>
      <c r="M14" s="23">
        <v>0</v>
      </c>
      <c r="N14" s="23">
        <v>469233.05</v>
      </c>
      <c r="O14" s="23">
        <v>237053.12</v>
      </c>
      <c r="P14" s="23">
        <v>0</v>
      </c>
      <c r="Q14" s="23">
        <v>15804.19</v>
      </c>
      <c r="R14" s="23">
        <v>1019.32</v>
      </c>
      <c r="S14" s="23">
        <v>0</v>
      </c>
      <c r="T14" s="23">
        <v>0</v>
      </c>
      <c r="U14" s="23">
        <v>17042.599999999999</v>
      </c>
      <c r="V14" s="23">
        <v>10150</v>
      </c>
      <c r="W14" s="23">
        <v>0</v>
      </c>
      <c r="X14" s="23">
        <v>0</v>
      </c>
      <c r="Y14" s="23">
        <v>0</v>
      </c>
      <c r="Z14" s="23">
        <v>0</v>
      </c>
      <c r="AA14" s="13">
        <v>0</v>
      </c>
    </row>
    <row r="15" spans="1:27" x14ac:dyDescent="0.25">
      <c r="A15" s="10" t="s">
        <v>942</v>
      </c>
      <c r="B15" s="11" t="s">
        <v>734</v>
      </c>
      <c r="C15" s="23">
        <v>182223.08</v>
      </c>
      <c r="D15" s="23">
        <v>0</v>
      </c>
      <c r="E15" s="23">
        <v>20463.05</v>
      </c>
      <c r="F15" s="23">
        <v>0</v>
      </c>
      <c r="G15" s="23">
        <v>16445.560000000001</v>
      </c>
      <c r="H15" s="23">
        <v>658.12</v>
      </c>
      <c r="I15" s="23">
        <v>2634.63</v>
      </c>
      <c r="J15" s="23">
        <v>0</v>
      </c>
      <c r="K15" s="23">
        <v>0</v>
      </c>
      <c r="L15" s="23">
        <v>0</v>
      </c>
      <c r="M15" s="23">
        <v>0</v>
      </c>
      <c r="N15" s="23">
        <v>43488.75</v>
      </c>
      <c r="O15" s="23">
        <v>674.27</v>
      </c>
      <c r="P15" s="23">
        <v>0</v>
      </c>
      <c r="Q15" s="23">
        <v>1145.31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13">
        <v>0</v>
      </c>
    </row>
    <row r="16" spans="1:27" x14ac:dyDescent="0.25">
      <c r="A16" s="10" t="s">
        <v>941</v>
      </c>
      <c r="B16" s="11" t="s">
        <v>720</v>
      </c>
      <c r="C16" s="23">
        <v>761080.82</v>
      </c>
      <c r="D16" s="23">
        <v>3304.85</v>
      </c>
      <c r="E16" s="23">
        <v>297421.32</v>
      </c>
      <c r="F16" s="23">
        <v>0</v>
      </c>
      <c r="G16" s="23">
        <v>75112.34</v>
      </c>
      <c r="H16" s="23">
        <v>105.75</v>
      </c>
      <c r="I16" s="23">
        <v>7698.8</v>
      </c>
      <c r="J16" s="23">
        <v>0</v>
      </c>
      <c r="K16" s="23">
        <v>17.350000000000001</v>
      </c>
      <c r="L16" s="23">
        <v>0</v>
      </c>
      <c r="M16" s="23">
        <v>0</v>
      </c>
      <c r="N16" s="23">
        <v>425744.3</v>
      </c>
      <c r="O16" s="23">
        <v>236378.85</v>
      </c>
      <c r="P16" s="23">
        <v>0</v>
      </c>
      <c r="Q16" s="23">
        <v>14658.88</v>
      </c>
      <c r="R16" s="23">
        <v>1019.32</v>
      </c>
      <c r="S16" s="23">
        <v>0</v>
      </c>
      <c r="T16" s="23">
        <v>0</v>
      </c>
      <c r="U16" s="23">
        <v>17042.599999999999</v>
      </c>
      <c r="V16" s="23">
        <v>10150</v>
      </c>
      <c r="W16" s="23">
        <v>0</v>
      </c>
      <c r="X16" s="23">
        <v>0</v>
      </c>
      <c r="Y16" s="23">
        <v>0</v>
      </c>
      <c r="Z16" s="23">
        <v>0</v>
      </c>
      <c r="AA16" s="13">
        <v>0</v>
      </c>
    </row>
    <row r="17" spans="1:27" x14ac:dyDescent="0.25">
      <c r="A17" s="10" t="s">
        <v>940</v>
      </c>
      <c r="B17" s="11" t="s">
        <v>704</v>
      </c>
      <c r="C17" s="23">
        <v>1795622.41</v>
      </c>
      <c r="D17" s="23">
        <v>5013.0200000000004</v>
      </c>
      <c r="E17" s="23">
        <v>558468.57999999996</v>
      </c>
      <c r="F17" s="23">
        <v>0</v>
      </c>
      <c r="G17" s="23">
        <v>129108.86</v>
      </c>
      <c r="H17" s="23">
        <v>2112.5300000000002</v>
      </c>
      <c r="I17" s="23">
        <v>15357.47</v>
      </c>
      <c r="J17" s="23">
        <v>0</v>
      </c>
      <c r="K17" s="23">
        <v>110.37</v>
      </c>
      <c r="L17" s="23">
        <v>0</v>
      </c>
      <c r="M17" s="23">
        <v>24612.3</v>
      </c>
      <c r="N17" s="23">
        <v>1092772.3799999999</v>
      </c>
      <c r="O17" s="23">
        <v>402070.31</v>
      </c>
      <c r="P17" s="23">
        <v>0</v>
      </c>
      <c r="Q17" s="23">
        <v>29413.09</v>
      </c>
      <c r="R17" s="23">
        <v>1019.32</v>
      </c>
      <c r="S17" s="23">
        <v>0</v>
      </c>
      <c r="T17" s="23">
        <v>0</v>
      </c>
      <c r="U17" s="23">
        <v>18644.150000000001</v>
      </c>
      <c r="V17" s="23">
        <v>12650</v>
      </c>
      <c r="W17" s="23">
        <v>0</v>
      </c>
      <c r="X17" s="23">
        <v>0</v>
      </c>
      <c r="Y17" s="23">
        <v>0</v>
      </c>
      <c r="Z17" s="23">
        <v>0</v>
      </c>
      <c r="AA17" s="13">
        <v>0</v>
      </c>
    </row>
    <row r="18" spans="1:27" x14ac:dyDescent="0.25">
      <c r="A18" s="10" t="s">
        <v>939</v>
      </c>
      <c r="B18" s="11" t="s">
        <v>702</v>
      </c>
      <c r="C18" s="23">
        <v>267464.90999999997</v>
      </c>
      <c r="D18" s="23">
        <v>0</v>
      </c>
      <c r="E18" s="23">
        <v>42088.65</v>
      </c>
      <c r="F18" s="23">
        <v>0</v>
      </c>
      <c r="G18" s="23">
        <v>22800.49</v>
      </c>
      <c r="H18" s="23">
        <v>1520.85</v>
      </c>
      <c r="I18" s="23">
        <v>3144.21</v>
      </c>
      <c r="J18" s="23">
        <v>0</v>
      </c>
      <c r="K18" s="23">
        <v>71.489999999999995</v>
      </c>
      <c r="L18" s="23">
        <v>0</v>
      </c>
      <c r="M18" s="23">
        <v>5450.06</v>
      </c>
      <c r="N18" s="23">
        <v>97438.06</v>
      </c>
      <c r="O18" s="23">
        <v>1031.27</v>
      </c>
      <c r="P18" s="23">
        <v>0</v>
      </c>
      <c r="Q18" s="23">
        <v>2388.9499999999998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13">
        <v>0</v>
      </c>
    </row>
    <row r="19" spans="1:27" x14ac:dyDescent="0.25">
      <c r="A19" s="10" t="s">
        <v>938</v>
      </c>
      <c r="B19" s="11" t="s">
        <v>688</v>
      </c>
      <c r="C19" s="23">
        <v>1528157.5</v>
      </c>
      <c r="D19" s="23">
        <v>5013.0200000000004</v>
      </c>
      <c r="E19" s="23">
        <v>516379.93</v>
      </c>
      <c r="F19" s="23">
        <v>0</v>
      </c>
      <c r="G19" s="23">
        <v>106308.37</v>
      </c>
      <c r="H19" s="23">
        <v>591.67999999999995</v>
      </c>
      <c r="I19" s="23">
        <v>12213.26</v>
      </c>
      <c r="J19" s="23">
        <v>0</v>
      </c>
      <c r="K19" s="23">
        <v>38.880000000000003</v>
      </c>
      <c r="L19" s="23">
        <v>0</v>
      </c>
      <c r="M19" s="23">
        <v>19162.240000000002</v>
      </c>
      <c r="N19" s="23">
        <v>995334.32</v>
      </c>
      <c r="O19" s="23">
        <v>401039.04</v>
      </c>
      <c r="P19" s="23">
        <v>0</v>
      </c>
      <c r="Q19" s="23">
        <v>27024.14</v>
      </c>
      <c r="R19" s="23">
        <v>1019.32</v>
      </c>
      <c r="S19" s="23">
        <v>0</v>
      </c>
      <c r="T19" s="23">
        <v>0</v>
      </c>
      <c r="U19" s="23">
        <v>18644.150000000001</v>
      </c>
      <c r="V19" s="23">
        <v>12650</v>
      </c>
      <c r="W19" s="23">
        <v>0</v>
      </c>
      <c r="X19" s="23">
        <v>0</v>
      </c>
      <c r="Y19" s="23">
        <v>0</v>
      </c>
      <c r="Z19" s="23">
        <v>0</v>
      </c>
      <c r="AA19" s="13">
        <v>0</v>
      </c>
    </row>
    <row r="20" spans="1:27" x14ac:dyDescent="0.25">
      <c r="A20" s="10" t="s">
        <v>937</v>
      </c>
      <c r="B20" s="11" t="s">
        <v>672</v>
      </c>
      <c r="C20" s="23">
        <v>2945713.79</v>
      </c>
      <c r="D20" s="23">
        <v>0</v>
      </c>
      <c r="E20" s="23">
        <v>2141848.96</v>
      </c>
      <c r="F20" s="23">
        <v>37008.04</v>
      </c>
      <c r="G20" s="23">
        <v>2317573.54</v>
      </c>
      <c r="H20" s="23">
        <v>58928.83</v>
      </c>
      <c r="I20" s="23">
        <v>130860.56</v>
      </c>
      <c r="J20" s="23">
        <v>0</v>
      </c>
      <c r="K20" s="23">
        <v>4023.03</v>
      </c>
      <c r="L20" s="23">
        <v>0</v>
      </c>
      <c r="M20" s="23">
        <v>10032.81</v>
      </c>
      <c r="N20" s="23">
        <v>311375.57</v>
      </c>
      <c r="O20" s="23">
        <v>290565.28999999998</v>
      </c>
      <c r="P20" s="23">
        <v>0</v>
      </c>
      <c r="Q20" s="23">
        <v>340396.11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13">
        <v>0</v>
      </c>
    </row>
    <row r="21" spans="1:27" x14ac:dyDescent="0.25">
      <c r="A21" s="10" t="s">
        <v>936</v>
      </c>
      <c r="B21" s="11" t="s">
        <v>199</v>
      </c>
      <c r="C21" s="23">
        <v>2882014.21</v>
      </c>
      <c r="D21" s="23">
        <v>0</v>
      </c>
      <c r="E21" s="23">
        <v>2080098.08</v>
      </c>
      <c r="F21" s="23">
        <v>37008.04</v>
      </c>
      <c r="G21" s="23">
        <v>2280040.7000000002</v>
      </c>
      <c r="H21" s="23">
        <v>56166.63</v>
      </c>
      <c r="I21" s="23">
        <v>125424.84</v>
      </c>
      <c r="J21" s="23">
        <v>0</v>
      </c>
      <c r="K21" s="23">
        <v>4023.03</v>
      </c>
      <c r="L21" s="23">
        <v>0</v>
      </c>
      <c r="M21" s="23">
        <v>10032.81</v>
      </c>
      <c r="N21" s="23">
        <v>288296.73</v>
      </c>
      <c r="O21" s="23">
        <v>254398.07999999999</v>
      </c>
      <c r="P21" s="23">
        <v>0</v>
      </c>
      <c r="Q21" s="23">
        <v>332665.36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13">
        <v>0</v>
      </c>
    </row>
    <row r="22" spans="1:27" x14ac:dyDescent="0.25">
      <c r="A22" s="10" t="s">
        <v>935</v>
      </c>
      <c r="B22" s="11" t="s">
        <v>670</v>
      </c>
      <c r="C22" s="23">
        <v>2208252.25</v>
      </c>
      <c r="D22" s="23">
        <v>0</v>
      </c>
      <c r="E22" s="23">
        <v>1595105.33</v>
      </c>
      <c r="F22" s="23">
        <v>35367.97</v>
      </c>
      <c r="G22" s="23">
        <v>1699041.12</v>
      </c>
      <c r="H22" s="23">
        <v>44589.52</v>
      </c>
      <c r="I22" s="23">
        <v>93501.3</v>
      </c>
      <c r="J22" s="23">
        <v>0</v>
      </c>
      <c r="K22" s="23">
        <v>3073.39</v>
      </c>
      <c r="L22" s="23">
        <v>0</v>
      </c>
      <c r="M22" s="23">
        <v>0</v>
      </c>
      <c r="N22" s="23">
        <v>208132.47</v>
      </c>
      <c r="O22" s="23">
        <v>157138.65</v>
      </c>
      <c r="P22" s="23">
        <v>0</v>
      </c>
      <c r="Q22" s="23">
        <v>224975.88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13">
        <v>0</v>
      </c>
    </row>
    <row r="23" spans="1:27" x14ac:dyDescent="0.25">
      <c r="A23" s="10" t="s">
        <v>934</v>
      </c>
      <c r="B23" s="11" t="s">
        <v>642</v>
      </c>
      <c r="C23" s="23">
        <v>665248.43000000005</v>
      </c>
      <c r="D23" s="23">
        <v>0</v>
      </c>
      <c r="E23" s="23">
        <v>477798.99</v>
      </c>
      <c r="F23" s="23">
        <v>1640.07</v>
      </c>
      <c r="G23" s="23">
        <v>579769.81000000006</v>
      </c>
      <c r="H23" s="23">
        <v>11425.35</v>
      </c>
      <c r="I23" s="23">
        <v>31552.15</v>
      </c>
      <c r="J23" s="23">
        <v>0</v>
      </c>
      <c r="K23" s="23">
        <v>949.64</v>
      </c>
      <c r="L23" s="23">
        <v>0</v>
      </c>
      <c r="M23" s="23">
        <v>10032.81</v>
      </c>
      <c r="N23" s="23">
        <v>79672.25</v>
      </c>
      <c r="O23" s="23">
        <v>96588.86</v>
      </c>
      <c r="P23" s="23">
        <v>0</v>
      </c>
      <c r="Q23" s="23">
        <v>107510.02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13">
        <v>0</v>
      </c>
    </row>
    <row r="24" spans="1:27" x14ac:dyDescent="0.25">
      <c r="A24" s="10" t="s">
        <v>933</v>
      </c>
      <c r="B24" s="11" t="s">
        <v>624</v>
      </c>
      <c r="C24" s="23">
        <v>8513.5300000000007</v>
      </c>
      <c r="D24" s="23">
        <v>0</v>
      </c>
      <c r="E24" s="23">
        <v>7193.76</v>
      </c>
      <c r="F24" s="23">
        <v>0</v>
      </c>
      <c r="G24" s="23">
        <v>1229.77</v>
      </c>
      <c r="H24" s="23">
        <v>151.76</v>
      </c>
      <c r="I24" s="23">
        <v>371.39</v>
      </c>
      <c r="J24" s="23">
        <v>0</v>
      </c>
      <c r="K24" s="23">
        <v>0</v>
      </c>
      <c r="L24" s="23">
        <v>0</v>
      </c>
      <c r="M24" s="23">
        <v>0</v>
      </c>
      <c r="N24" s="23">
        <v>492.01</v>
      </c>
      <c r="O24" s="23">
        <v>670.57</v>
      </c>
      <c r="P24" s="23">
        <v>0</v>
      </c>
      <c r="Q24" s="23">
        <v>179.46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13">
        <v>0</v>
      </c>
    </row>
    <row r="25" spans="1:27" x14ac:dyDescent="0.25">
      <c r="A25" s="10" t="s">
        <v>932</v>
      </c>
      <c r="B25" s="11" t="s">
        <v>604</v>
      </c>
      <c r="C25" s="23">
        <v>63699.58</v>
      </c>
      <c r="D25" s="23">
        <v>0</v>
      </c>
      <c r="E25" s="23">
        <v>61750.879999999997</v>
      </c>
      <c r="F25" s="23">
        <v>0</v>
      </c>
      <c r="G25" s="23">
        <v>37532.839999999997</v>
      </c>
      <c r="H25" s="23">
        <v>2762.2</v>
      </c>
      <c r="I25" s="23">
        <v>5435.72</v>
      </c>
      <c r="J25" s="23">
        <v>0</v>
      </c>
      <c r="K25" s="23">
        <v>0</v>
      </c>
      <c r="L25" s="23">
        <v>0</v>
      </c>
      <c r="M25" s="23">
        <v>0</v>
      </c>
      <c r="N25" s="23">
        <v>23078.84</v>
      </c>
      <c r="O25" s="23">
        <v>36167.21</v>
      </c>
      <c r="P25" s="23">
        <v>0</v>
      </c>
      <c r="Q25" s="23">
        <v>7730.75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13">
        <v>0</v>
      </c>
    </row>
    <row r="26" spans="1:27" x14ac:dyDescent="0.25">
      <c r="A26" s="10" t="s">
        <v>931</v>
      </c>
      <c r="B26" s="11" t="s">
        <v>602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13">
        <v>0</v>
      </c>
    </row>
    <row r="27" spans="1:27" x14ac:dyDescent="0.25">
      <c r="A27" s="10" t="s">
        <v>930</v>
      </c>
      <c r="B27" s="11" t="s">
        <v>600</v>
      </c>
      <c r="C27" s="23">
        <v>7319.84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6207.63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13">
        <v>0</v>
      </c>
    </row>
    <row r="28" spans="1:27" x14ac:dyDescent="0.25">
      <c r="A28" s="10" t="s">
        <v>929</v>
      </c>
      <c r="B28" s="11" t="s">
        <v>592</v>
      </c>
      <c r="C28" s="23">
        <v>2414.41</v>
      </c>
      <c r="D28" s="23">
        <v>0</v>
      </c>
      <c r="E28" s="23">
        <v>6255</v>
      </c>
      <c r="F28" s="23">
        <v>0</v>
      </c>
      <c r="G28" s="23">
        <v>0</v>
      </c>
      <c r="H28" s="23">
        <v>250</v>
      </c>
      <c r="I28" s="23">
        <v>586.09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13">
        <v>0</v>
      </c>
    </row>
    <row r="29" spans="1:27" x14ac:dyDescent="0.25">
      <c r="A29" s="10" t="s">
        <v>928</v>
      </c>
      <c r="B29" s="11" t="s">
        <v>584</v>
      </c>
      <c r="C29" s="23">
        <v>269371.89</v>
      </c>
      <c r="D29" s="23">
        <v>732.32</v>
      </c>
      <c r="E29" s="23">
        <v>59895.42</v>
      </c>
      <c r="F29" s="23">
        <v>0</v>
      </c>
      <c r="G29" s="23">
        <v>31920.55</v>
      </c>
      <c r="H29" s="23">
        <v>735.49</v>
      </c>
      <c r="I29" s="23">
        <v>2172.21</v>
      </c>
      <c r="J29" s="23">
        <v>0</v>
      </c>
      <c r="K29" s="23">
        <v>0</v>
      </c>
      <c r="L29" s="23">
        <v>0</v>
      </c>
      <c r="M29" s="23">
        <v>0</v>
      </c>
      <c r="N29" s="23">
        <v>189788.87</v>
      </c>
      <c r="O29" s="23">
        <v>19633.580000000002</v>
      </c>
      <c r="P29" s="23">
        <v>0</v>
      </c>
      <c r="Q29" s="23">
        <v>9231.15</v>
      </c>
      <c r="R29" s="23">
        <v>0</v>
      </c>
      <c r="S29" s="23">
        <v>0</v>
      </c>
      <c r="T29" s="23">
        <v>0</v>
      </c>
      <c r="U29" s="23">
        <v>1077</v>
      </c>
      <c r="V29" s="23">
        <v>1862</v>
      </c>
      <c r="W29" s="23">
        <v>0</v>
      </c>
      <c r="X29" s="23">
        <v>0</v>
      </c>
      <c r="Y29" s="23">
        <v>0</v>
      </c>
      <c r="Z29" s="23">
        <v>0</v>
      </c>
      <c r="AA29" s="13">
        <v>0</v>
      </c>
    </row>
    <row r="30" spans="1:27" x14ac:dyDescent="0.25">
      <c r="A30" s="10" t="s">
        <v>927</v>
      </c>
      <c r="B30" s="11" t="s">
        <v>542</v>
      </c>
      <c r="C30" s="23">
        <v>153295.39000000001</v>
      </c>
      <c r="D30" s="23">
        <v>5366.44</v>
      </c>
      <c r="E30" s="23">
        <v>944.18</v>
      </c>
      <c r="F30" s="23">
        <v>0</v>
      </c>
      <c r="G30" s="23">
        <v>0</v>
      </c>
      <c r="H30" s="23">
        <v>0</v>
      </c>
      <c r="I30" s="23">
        <v>83.75</v>
      </c>
      <c r="J30" s="23">
        <v>0</v>
      </c>
      <c r="K30" s="23">
        <v>0</v>
      </c>
      <c r="L30" s="23">
        <v>0</v>
      </c>
      <c r="M30" s="23">
        <v>0</v>
      </c>
      <c r="N30" s="23">
        <v>10970.81</v>
      </c>
      <c r="O30" s="23">
        <v>356.44</v>
      </c>
      <c r="P30" s="23">
        <v>0</v>
      </c>
      <c r="Q30" s="23">
        <v>0</v>
      </c>
      <c r="R30" s="23">
        <v>5266.09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13">
        <v>0</v>
      </c>
    </row>
    <row r="31" spans="1:27" x14ac:dyDescent="0.25">
      <c r="A31" s="10" t="s">
        <v>926</v>
      </c>
      <c r="B31" s="11" t="s">
        <v>532</v>
      </c>
      <c r="C31" s="23">
        <v>403.56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13">
        <v>0</v>
      </c>
    </row>
    <row r="32" spans="1:27" x14ac:dyDescent="0.25">
      <c r="A32" s="10" t="s">
        <v>925</v>
      </c>
      <c r="B32" s="11" t="s">
        <v>526</v>
      </c>
      <c r="C32" s="23">
        <v>38970.839999999997</v>
      </c>
      <c r="D32" s="23">
        <v>922.74</v>
      </c>
      <c r="E32" s="23">
        <v>4256.1099999999997</v>
      </c>
      <c r="F32" s="23">
        <v>0</v>
      </c>
      <c r="G32" s="23">
        <v>98</v>
      </c>
      <c r="H32" s="23">
        <v>0</v>
      </c>
      <c r="I32" s="23">
        <v>95.55</v>
      </c>
      <c r="J32" s="23">
        <v>0</v>
      </c>
      <c r="K32" s="23">
        <v>0</v>
      </c>
      <c r="L32" s="23">
        <v>0</v>
      </c>
      <c r="M32" s="23">
        <v>0</v>
      </c>
      <c r="N32" s="23">
        <v>30097.59</v>
      </c>
      <c r="O32" s="23">
        <v>2641.72</v>
      </c>
      <c r="P32" s="23">
        <v>0</v>
      </c>
      <c r="Q32" s="23">
        <v>49</v>
      </c>
      <c r="R32" s="23">
        <v>911.74</v>
      </c>
      <c r="S32" s="23">
        <v>0</v>
      </c>
      <c r="T32" s="23">
        <v>0</v>
      </c>
      <c r="U32" s="23">
        <v>649.96</v>
      </c>
      <c r="V32" s="23">
        <v>625</v>
      </c>
      <c r="W32" s="23">
        <v>0</v>
      </c>
      <c r="X32" s="23">
        <v>0</v>
      </c>
      <c r="Y32" s="23">
        <v>0</v>
      </c>
      <c r="Z32" s="23">
        <v>0</v>
      </c>
      <c r="AA32" s="13">
        <v>0</v>
      </c>
    </row>
    <row r="33" spans="1:27" x14ac:dyDescent="0.25">
      <c r="A33" s="10" t="s">
        <v>924</v>
      </c>
      <c r="B33" s="11" t="s">
        <v>514</v>
      </c>
      <c r="C33" s="23">
        <v>1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13">
        <v>0</v>
      </c>
    </row>
    <row r="34" spans="1:27" x14ac:dyDescent="0.25">
      <c r="A34" s="10" t="s">
        <v>923</v>
      </c>
      <c r="B34" s="11" t="s">
        <v>508</v>
      </c>
      <c r="C34" s="23">
        <v>62910.44</v>
      </c>
      <c r="D34" s="23">
        <v>0</v>
      </c>
      <c r="E34" s="23">
        <v>42232.09</v>
      </c>
      <c r="F34" s="23">
        <v>0</v>
      </c>
      <c r="G34" s="23">
        <v>20326.59</v>
      </c>
      <c r="H34" s="23">
        <v>322.61</v>
      </c>
      <c r="I34" s="23">
        <v>2407.69</v>
      </c>
      <c r="J34" s="23">
        <v>0</v>
      </c>
      <c r="K34" s="23">
        <v>4277.63</v>
      </c>
      <c r="L34" s="23">
        <v>0</v>
      </c>
      <c r="M34" s="23">
        <v>0</v>
      </c>
      <c r="N34" s="23">
        <v>309.32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13">
        <v>0</v>
      </c>
    </row>
    <row r="35" spans="1:27" x14ac:dyDescent="0.25">
      <c r="A35" s="14" t="s">
        <v>922</v>
      </c>
      <c r="B35" s="15" t="s">
        <v>498</v>
      </c>
      <c r="C35" s="24">
        <v>7242918.3099999996</v>
      </c>
      <c r="D35" s="24">
        <v>109776.1</v>
      </c>
      <c r="E35" s="24">
        <v>3710606.95</v>
      </c>
      <c r="F35" s="24">
        <v>37008.04</v>
      </c>
      <c r="G35" s="24">
        <v>2883920.05</v>
      </c>
      <c r="H35" s="24">
        <v>66102.05</v>
      </c>
      <c r="I35" s="24">
        <v>179557.97</v>
      </c>
      <c r="J35" s="24">
        <v>0</v>
      </c>
      <c r="K35" s="24">
        <v>125384.19</v>
      </c>
      <c r="L35" s="24">
        <v>0</v>
      </c>
      <c r="M35" s="24">
        <v>34645.11</v>
      </c>
      <c r="N35" s="24">
        <v>1753466.87</v>
      </c>
      <c r="O35" s="24">
        <v>1219933.92</v>
      </c>
      <c r="P35" s="24">
        <v>451</v>
      </c>
      <c r="Q35" s="24">
        <v>385766.73</v>
      </c>
      <c r="R35" s="24">
        <v>7197.15</v>
      </c>
      <c r="S35" s="24">
        <v>0</v>
      </c>
      <c r="T35" s="24">
        <v>0</v>
      </c>
      <c r="U35" s="24">
        <v>20371.11</v>
      </c>
      <c r="V35" s="24">
        <v>15137</v>
      </c>
      <c r="W35" s="24">
        <v>0</v>
      </c>
      <c r="X35" s="24">
        <v>0</v>
      </c>
      <c r="Y35" s="24">
        <v>0</v>
      </c>
      <c r="Z35" s="24">
        <v>0</v>
      </c>
      <c r="AA35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A1001-17BE-4F99-9449-A57CA103A405}">
  <sheetPr>
    <outlinePr summaryBelow="0"/>
  </sheetPr>
  <dimension ref="A1:E40"/>
  <sheetViews>
    <sheetView zoomScaleNormal="100" workbookViewId="0">
      <pane ySplit="3" topLeftCell="A4" activePane="bottomLeft" state="frozen"/>
      <selection pane="bottomLeft" activeCell="A2" sqref="A2:A3"/>
    </sheetView>
  </sheetViews>
  <sheetFormatPr defaultRowHeight="15" x14ac:dyDescent="0.25"/>
  <cols>
    <col min="1" max="1" width="37.28515625" style="2" customWidth="1"/>
    <col min="2" max="2" width="12.7109375" style="2" customWidth="1"/>
    <col min="3" max="5" width="16.42578125" style="3" bestFit="1" customWidth="1"/>
    <col min="6" max="16384" width="9.140625" style="2"/>
  </cols>
  <sheetData>
    <row r="1" spans="1:5" x14ac:dyDescent="0.25">
      <c r="A1" s="20" t="s">
        <v>1104</v>
      </c>
    </row>
    <row r="2" spans="1:5" ht="75" x14ac:dyDescent="0.25">
      <c r="A2" s="30"/>
      <c r="B2" s="31"/>
      <c r="C2" s="21" t="s">
        <v>1103</v>
      </c>
      <c r="D2" s="21" t="s">
        <v>1108</v>
      </c>
      <c r="E2" s="22" t="s">
        <v>1109</v>
      </c>
    </row>
    <row r="3" spans="1:5" x14ac:dyDescent="0.25">
      <c r="A3" s="32"/>
      <c r="B3" s="33"/>
      <c r="C3" s="27" t="s">
        <v>201</v>
      </c>
      <c r="D3" s="27" t="s">
        <v>203</v>
      </c>
      <c r="E3" s="28" t="s">
        <v>205</v>
      </c>
    </row>
    <row r="4" spans="1:5" x14ac:dyDescent="0.25">
      <c r="A4" s="10" t="s">
        <v>1102</v>
      </c>
      <c r="B4" s="11" t="s">
        <v>199</v>
      </c>
      <c r="C4" s="23">
        <v>322581</v>
      </c>
      <c r="D4" s="23">
        <v>3502513.37</v>
      </c>
      <c r="E4" s="13">
        <v>0</v>
      </c>
    </row>
    <row r="5" spans="1:5" x14ac:dyDescent="0.25">
      <c r="A5" s="10" t="s">
        <v>1101</v>
      </c>
      <c r="B5" s="11" t="s">
        <v>1100</v>
      </c>
      <c r="C5" s="23">
        <v>108514</v>
      </c>
      <c r="D5" s="23">
        <v>253778.1</v>
      </c>
      <c r="E5" s="13">
        <v>0</v>
      </c>
    </row>
    <row r="6" spans="1:5" x14ac:dyDescent="0.25">
      <c r="A6" s="10" t="s">
        <v>1099</v>
      </c>
      <c r="B6" s="11" t="s">
        <v>1098</v>
      </c>
      <c r="C6" s="23">
        <v>11715</v>
      </c>
      <c r="D6" s="23">
        <v>299205.73</v>
      </c>
      <c r="E6" s="13">
        <v>0</v>
      </c>
    </row>
    <row r="7" spans="1:5" x14ac:dyDescent="0.25">
      <c r="A7" s="10" t="s">
        <v>1097</v>
      </c>
      <c r="B7" s="11" t="s">
        <v>1096</v>
      </c>
      <c r="C7" s="23">
        <v>901</v>
      </c>
      <c r="D7" s="23">
        <v>36937.49</v>
      </c>
      <c r="E7" s="13">
        <v>0</v>
      </c>
    </row>
    <row r="8" spans="1:5" x14ac:dyDescent="0.25">
      <c r="A8" s="10" t="s">
        <v>1095</v>
      </c>
      <c r="B8" s="11" t="s">
        <v>1094</v>
      </c>
      <c r="C8" s="23">
        <v>35463</v>
      </c>
      <c r="D8" s="23">
        <v>1223054.78</v>
      </c>
      <c r="E8" s="13">
        <v>0</v>
      </c>
    </row>
    <row r="9" spans="1:5" x14ac:dyDescent="0.25">
      <c r="A9" s="10" t="s">
        <v>1093</v>
      </c>
      <c r="B9" s="11" t="s">
        <v>1092</v>
      </c>
      <c r="C9" s="23">
        <v>150748</v>
      </c>
      <c r="D9" s="23">
        <v>874014.52</v>
      </c>
      <c r="E9" s="13">
        <v>0</v>
      </c>
    </row>
    <row r="10" spans="1:5" x14ac:dyDescent="0.25">
      <c r="A10" s="10" t="s">
        <v>1091</v>
      </c>
      <c r="B10" s="11" t="s">
        <v>1090</v>
      </c>
      <c r="C10" s="23">
        <v>17970</v>
      </c>
      <c r="D10" s="23">
        <v>193988.03</v>
      </c>
      <c r="E10" s="13">
        <v>0</v>
      </c>
    </row>
    <row r="11" spans="1:5" x14ac:dyDescent="0.25">
      <c r="A11" s="10" t="s">
        <v>1089</v>
      </c>
      <c r="B11" s="11" t="s">
        <v>1088</v>
      </c>
      <c r="C11" s="23">
        <v>106262</v>
      </c>
      <c r="D11" s="23">
        <v>65333.13</v>
      </c>
      <c r="E11" s="13">
        <v>0</v>
      </c>
    </row>
    <row r="12" spans="1:5" x14ac:dyDescent="0.25">
      <c r="A12" s="10" t="s">
        <v>1087</v>
      </c>
      <c r="B12" s="11" t="s">
        <v>1086</v>
      </c>
      <c r="C12" s="23">
        <v>22848</v>
      </c>
      <c r="D12" s="23">
        <v>556201.59</v>
      </c>
      <c r="E12" s="13">
        <v>0</v>
      </c>
    </row>
    <row r="13" spans="1:5" x14ac:dyDescent="0.25">
      <c r="A13" s="10" t="s">
        <v>1085</v>
      </c>
      <c r="B13" s="11" t="s">
        <v>463</v>
      </c>
      <c r="C13" s="23">
        <v>236831</v>
      </c>
      <c r="D13" s="23">
        <v>2085113.44</v>
      </c>
      <c r="E13" s="13">
        <v>513197.86</v>
      </c>
    </row>
    <row r="14" spans="1:5" x14ac:dyDescent="0.25">
      <c r="A14" s="10" t="s">
        <v>1084</v>
      </c>
      <c r="B14" s="11" t="s">
        <v>915</v>
      </c>
      <c r="C14" s="23">
        <v>53012</v>
      </c>
      <c r="D14" s="23">
        <v>541945.48</v>
      </c>
      <c r="E14" s="13">
        <v>125259.12</v>
      </c>
    </row>
    <row r="15" spans="1:5" x14ac:dyDescent="0.25">
      <c r="A15" s="10" t="s">
        <v>1083</v>
      </c>
      <c r="B15" s="11" t="s">
        <v>1082</v>
      </c>
      <c r="C15" s="23">
        <v>18343</v>
      </c>
      <c r="D15" s="23">
        <v>10700.64</v>
      </c>
      <c r="E15" s="13">
        <v>2918.89</v>
      </c>
    </row>
    <row r="16" spans="1:5" x14ac:dyDescent="0.25">
      <c r="A16" s="10" t="s">
        <v>1081</v>
      </c>
      <c r="B16" s="11" t="s">
        <v>1080</v>
      </c>
      <c r="C16" s="23">
        <v>469</v>
      </c>
      <c r="D16" s="23">
        <v>6169</v>
      </c>
      <c r="E16" s="13">
        <v>925</v>
      </c>
    </row>
    <row r="17" spans="1:5" x14ac:dyDescent="0.25">
      <c r="A17" s="10" t="s">
        <v>1079</v>
      </c>
      <c r="B17" s="11" t="s">
        <v>957</v>
      </c>
      <c r="C17" s="23">
        <v>93187</v>
      </c>
      <c r="D17" s="23">
        <v>412809.5</v>
      </c>
      <c r="E17" s="13">
        <v>61833.919999999998</v>
      </c>
    </row>
    <row r="18" spans="1:5" x14ac:dyDescent="0.25">
      <c r="A18" s="10" t="s">
        <v>1078</v>
      </c>
      <c r="B18" s="11" t="s">
        <v>1077</v>
      </c>
      <c r="C18" s="23">
        <v>56507</v>
      </c>
      <c r="D18" s="23">
        <v>45849.63</v>
      </c>
      <c r="E18" s="13">
        <v>11200.78</v>
      </c>
    </row>
    <row r="19" spans="1:5" x14ac:dyDescent="0.25">
      <c r="A19" s="10" t="s">
        <v>1076</v>
      </c>
      <c r="B19" s="11" t="s">
        <v>1075</v>
      </c>
      <c r="C19" s="23">
        <v>461</v>
      </c>
      <c r="D19" s="23">
        <v>12324.92</v>
      </c>
      <c r="E19" s="13">
        <v>1558.6</v>
      </c>
    </row>
    <row r="20" spans="1:5" x14ac:dyDescent="0.25">
      <c r="A20" s="10" t="s">
        <v>1074</v>
      </c>
      <c r="B20" s="11" t="s">
        <v>1073</v>
      </c>
      <c r="C20" s="23">
        <v>27284</v>
      </c>
      <c r="D20" s="23">
        <v>143185.04</v>
      </c>
      <c r="E20" s="13">
        <v>25580.58</v>
      </c>
    </row>
    <row r="21" spans="1:5" x14ac:dyDescent="0.25">
      <c r="A21" s="10" t="s">
        <v>1072</v>
      </c>
      <c r="B21" s="11" t="s">
        <v>1071</v>
      </c>
      <c r="C21" s="23">
        <v>1085</v>
      </c>
      <c r="D21" s="23">
        <v>7448.84</v>
      </c>
      <c r="E21" s="13">
        <v>1091.68</v>
      </c>
    </row>
    <row r="22" spans="1:5" x14ac:dyDescent="0.25">
      <c r="A22" s="10" t="s">
        <v>1070</v>
      </c>
      <c r="B22" s="11" t="s">
        <v>1069</v>
      </c>
      <c r="C22" s="23">
        <v>11838</v>
      </c>
      <c r="D22" s="23">
        <v>36657</v>
      </c>
      <c r="E22" s="13">
        <v>1981.36</v>
      </c>
    </row>
    <row r="23" spans="1:5" x14ac:dyDescent="0.25">
      <c r="A23" s="10" t="s">
        <v>1068</v>
      </c>
      <c r="B23" s="11" t="s">
        <v>1067</v>
      </c>
      <c r="C23" s="23">
        <v>15201</v>
      </c>
      <c r="D23" s="23">
        <v>167344.07</v>
      </c>
      <c r="E23" s="13">
        <v>20420.919999999998</v>
      </c>
    </row>
    <row r="24" spans="1:5" x14ac:dyDescent="0.25">
      <c r="A24" s="10" t="s">
        <v>1066</v>
      </c>
      <c r="B24" s="11" t="s">
        <v>1065</v>
      </c>
      <c r="C24" s="23">
        <v>190492</v>
      </c>
      <c r="D24" s="23">
        <v>1262301.33</v>
      </c>
      <c r="E24" s="13">
        <v>255351.94</v>
      </c>
    </row>
    <row r="25" spans="1:5" x14ac:dyDescent="0.25">
      <c r="A25" s="10" t="s">
        <v>1064</v>
      </c>
      <c r="B25" s="11" t="s">
        <v>1063</v>
      </c>
      <c r="C25" s="23">
        <v>87356</v>
      </c>
      <c r="D25" s="23">
        <v>52622.95</v>
      </c>
      <c r="E25" s="13">
        <v>8856.58</v>
      </c>
    </row>
    <row r="26" spans="1:5" x14ac:dyDescent="0.25">
      <c r="A26" s="10" t="s">
        <v>1062</v>
      </c>
      <c r="B26" s="11" t="s">
        <v>1061</v>
      </c>
      <c r="C26" s="23">
        <v>6420</v>
      </c>
      <c r="D26" s="23">
        <v>169634.74</v>
      </c>
      <c r="E26" s="13">
        <v>27550.89</v>
      </c>
    </row>
    <row r="27" spans="1:5" x14ac:dyDescent="0.25">
      <c r="A27" s="10" t="s">
        <v>1060</v>
      </c>
      <c r="B27" s="11" t="s">
        <v>1059</v>
      </c>
      <c r="C27" s="23">
        <v>140</v>
      </c>
      <c r="D27" s="23">
        <v>1477.92</v>
      </c>
      <c r="E27" s="13">
        <v>191.92</v>
      </c>
    </row>
    <row r="28" spans="1:5" x14ac:dyDescent="0.25">
      <c r="A28" s="10" t="s">
        <v>1058</v>
      </c>
      <c r="B28" s="11" t="s">
        <v>1057</v>
      </c>
      <c r="C28" s="23">
        <v>8132</v>
      </c>
      <c r="D28" s="23">
        <v>117517.49</v>
      </c>
      <c r="E28" s="13">
        <v>19831.71</v>
      </c>
    </row>
    <row r="29" spans="1:5" x14ac:dyDescent="0.25">
      <c r="A29" s="10" t="s">
        <v>1056</v>
      </c>
      <c r="B29" s="11" t="s">
        <v>1055</v>
      </c>
      <c r="C29" s="23">
        <v>136617</v>
      </c>
      <c r="D29" s="23">
        <v>840067.79</v>
      </c>
      <c r="E29" s="13">
        <v>183986.85</v>
      </c>
    </row>
    <row r="30" spans="1:5" x14ac:dyDescent="0.25">
      <c r="A30" s="10" t="s">
        <v>1054</v>
      </c>
      <c r="B30" s="11" t="s">
        <v>1053</v>
      </c>
      <c r="C30" s="23">
        <v>3061</v>
      </c>
      <c r="D30" s="23">
        <v>19469.88</v>
      </c>
      <c r="E30" s="13">
        <v>3468.19</v>
      </c>
    </row>
    <row r="31" spans="1:5" x14ac:dyDescent="0.25">
      <c r="A31" s="10" t="s">
        <v>1052</v>
      </c>
      <c r="B31" s="11" t="s">
        <v>1051</v>
      </c>
      <c r="C31" s="23">
        <v>34846</v>
      </c>
      <c r="D31" s="23">
        <v>24061.34</v>
      </c>
      <c r="E31" s="13">
        <v>3810.32</v>
      </c>
    </row>
    <row r="32" spans="1:5" x14ac:dyDescent="0.25">
      <c r="A32" s="10" t="s">
        <v>1050</v>
      </c>
      <c r="B32" s="11" t="s">
        <v>1049</v>
      </c>
      <c r="C32" s="23">
        <v>2110</v>
      </c>
      <c r="D32" s="23">
        <v>37449.22</v>
      </c>
      <c r="E32" s="13">
        <v>7655.48</v>
      </c>
    </row>
    <row r="33" spans="1:5" x14ac:dyDescent="0.25">
      <c r="A33" s="10" t="s">
        <v>1048</v>
      </c>
      <c r="B33" s="11" t="s">
        <v>1047</v>
      </c>
      <c r="C33" s="23">
        <v>45755</v>
      </c>
      <c r="D33" s="23">
        <v>177789.52</v>
      </c>
      <c r="E33" s="13">
        <v>40650.36</v>
      </c>
    </row>
    <row r="34" spans="1:5" x14ac:dyDescent="0.25">
      <c r="A34" s="10" t="s">
        <v>1046</v>
      </c>
      <c r="B34" s="11" t="s">
        <v>1045</v>
      </c>
      <c r="C34" s="23">
        <v>12259</v>
      </c>
      <c r="D34" s="23">
        <v>5979.81</v>
      </c>
      <c r="E34" s="13">
        <v>1003</v>
      </c>
    </row>
    <row r="35" spans="1:5" x14ac:dyDescent="0.25">
      <c r="A35" s="10" t="s">
        <v>1044</v>
      </c>
      <c r="B35" s="11" t="s">
        <v>1043</v>
      </c>
      <c r="C35" s="23">
        <v>3121</v>
      </c>
      <c r="D35" s="23">
        <v>20273</v>
      </c>
      <c r="E35" s="13">
        <v>2697</v>
      </c>
    </row>
    <row r="36" spans="1:5" x14ac:dyDescent="0.25">
      <c r="A36" s="10" t="s">
        <v>1042</v>
      </c>
      <c r="B36" s="11" t="s">
        <v>1041</v>
      </c>
      <c r="C36" s="23">
        <v>92</v>
      </c>
      <c r="D36" s="23">
        <v>6460</v>
      </c>
      <c r="E36" s="13">
        <v>2043</v>
      </c>
    </row>
    <row r="37" spans="1:5" x14ac:dyDescent="0.25">
      <c r="A37" s="10" t="s">
        <v>1040</v>
      </c>
      <c r="B37" s="11" t="s">
        <v>1039</v>
      </c>
      <c r="C37" s="23">
        <v>3282</v>
      </c>
      <c r="D37" s="23">
        <v>30644.97</v>
      </c>
      <c r="E37" s="13">
        <v>6923.88</v>
      </c>
    </row>
    <row r="38" spans="1:5" x14ac:dyDescent="0.25">
      <c r="A38" s="10" t="s">
        <v>1038</v>
      </c>
      <c r="B38" s="11" t="s">
        <v>1037</v>
      </c>
      <c r="C38" s="23">
        <v>15744</v>
      </c>
      <c r="D38" s="23">
        <v>8233.91</v>
      </c>
      <c r="E38" s="13">
        <v>437.48</v>
      </c>
    </row>
    <row r="39" spans="1:5" x14ac:dyDescent="0.25">
      <c r="A39" s="10" t="s">
        <v>1036</v>
      </c>
      <c r="B39" s="11" t="s">
        <v>1035</v>
      </c>
      <c r="C39" s="23">
        <v>23953</v>
      </c>
      <c r="D39" s="23">
        <v>106197.83</v>
      </c>
      <c r="E39" s="13">
        <v>27546</v>
      </c>
    </row>
    <row r="40" spans="1:5" x14ac:dyDescent="0.25">
      <c r="A40" s="14" t="s">
        <v>922</v>
      </c>
      <c r="B40" s="15" t="s">
        <v>498</v>
      </c>
      <c r="C40" s="24">
        <v>960670</v>
      </c>
      <c r="D40" s="24">
        <v>7999342.2800000003</v>
      </c>
      <c r="E40" s="17">
        <v>1000137.09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D4A1D-D555-4F88-B8DB-1B2EA28C162A}">
  <sheetPr>
    <outlinePr summaryBelow="0"/>
  </sheetPr>
  <dimension ref="A1:L43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3" style="2" customWidth="1"/>
    <col min="2" max="2" width="13.28515625" style="2" customWidth="1"/>
    <col min="3" max="12" width="16.42578125" style="3" bestFit="1" customWidth="1"/>
    <col min="13" max="16384" width="9.140625" style="2"/>
  </cols>
  <sheetData>
    <row r="1" spans="1:12" x14ac:dyDescent="0.25">
      <c r="A1" s="20" t="s">
        <v>1191</v>
      </c>
    </row>
    <row r="2" spans="1:12" ht="105" x14ac:dyDescent="0.25">
      <c r="A2" s="30"/>
      <c r="B2" s="31"/>
      <c r="C2" s="21" t="s">
        <v>876</v>
      </c>
      <c r="D2" s="21" t="s">
        <v>1192</v>
      </c>
      <c r="E2" s="21" t="s">
        <v>1193</v>
      </c>
      <c r="F2" s="21" t="s">
        <v>875</v>
      </c>
      <c r="G2" s="21" t="s">
        <v>1194</v>
      </c>
      <c r="H2" s="21" t="s">
        <v>1195</v>
      </c>
      <c r="I2" s="21" t="s">
        <v>916</v>
      </c>
      <c r="J2" s="21" t="s">
        <v>1196</v>
      </c>
      <c r="K2" s="21" t="s">
        <v>1197</v>
      </c>
      <c r="L2" s="22" t="s">
        <v>1190</v>
      </c>
    </row>
    <row r="3" spans="1:12" x14ac:dyDescent="0.25">
      <c r="A3" s="32"/>
      <c r="B3" s="33"/>
      <c r="C3" s="27" t="s">
        <v>199</v>
      </c>
      <c r="D3" s="27" t="s">
        <v>201</v>
      </c>
      <c r="E3" s="27" t="s">
        <v>203</v>
      </c>
      <c r="F3" s="27" t="s">
        <v>463</v>
      </c>
      <c r="G3" s="27" t="s">
        <v>461</v>
      </c>
      <c r="H3" s="27" t="s">
        <v>459</v>
      </c>
      <c r="I3" s="27" t="s">
        <v>915</v>
      </c>
      <c r="J3" s="27" t="s">
        <v>914</v>
      </c>
      <c r="K3" s="27" t="s">
        <v>973</v>
      </c>
      <c r="L3" s="28" t="s">
        <v>969</v>
      </c>
    </row>
    <row r="4" spans="1:12" x14ac:dyDescent="0.25">
      <c r="A4" s="10" t="s">
        <v>1189</v>
      </c>
      <c r="B4" s="11" t="s">
        <v>1188</v>
      </c>
      <c r="C4" s="23">
        <v>24766</v>
      </c>
      <c r="D4" s="23">
        <v>47794.99</v>
      </c>
      <c r="E4" s="23">
        <v>342.28</v>
      </c>
      <c r="F4" s="23">
        <v>14</v>
      </c>
      <c r="G4" s="23">
        <v>12131.43</v>
      </c>
      <c r="H4" s="23">
        <v>2931.67</v>
      </c>
      <c r="I4" s="23">
        <v>15</v>
      </c>
      <c r="J4" s="23">
        <v>14346.99</v>
      </c>
      <c r="K4" s="23">
        <v>0</v>
      </c>
      <c r="L4" s="13">
        <v>109306536.98</v>
      </c>
    </row>
    <row r="5" spans="1:12" x14ac:dyDescent="0.25">
      <c r="A5" s="10" t="s">
        <v>1187</v>
      </c>
      <c r="B5" s="11" t="s">
        <v>1186</v>
      </c>
      <c r="C5" s="23">
        <v>71632</v>
      </c>
      <c r="D5" s="23">
        <v>236572.07</v>
      </c>
      <c r="E5" s="23">
        <v>98178.14</v>
      </c>
      <c r="F5" s="23">
        <v>76</v>
      </c>
      <c r="G5" s="23">
        <v>181346.28</v>
      </c>
      <c r="H5" s="23">
        <v>134913.72</v>
      </c>
      <c r="I5" s="23">
        <v>87</v>
      </c>
      <c r="J5" s="23">
        <v>179473.8</v>
      </c>
      <c r="K5" s="23">
        <v>126977.53</v>
      </c>
      <c r="L5" s="13">
        <v>1650137625.6099999</v>
      </c>
    </row>
    <row r="6" spans="1:12" x14ac:dyDescent="0.25">
      <c r="A6" s="10" t="s">
        <v>1185</v>
      </c>
      <c r="B6" s="11" t="s">
        <v>1184</v>
      </c>
      <c r="C6" s="23">
        <v>58349</v>
      </c>
      <c r="D6" s="23">
        <v>37140.129999999997</v>
      </c>
      <c r="E6" s="23">
        <v>6856.83</v>
      </c>
      <c r="F6" s="23">
        <v>38</v>
      </c>
      <c r="G6" s="23">
        <v>8129.19</v>
      </c>
      <c r="H6" s="23">
        <v>22.25</v>
      </c>
      <c r="I6" s="23">
        <v>39</v>
      </c>
      <c r="J6" s="23">
        <v>18681.12</v>
      </c>
      <c r="K6" s="23">
        <v>56</v>
      </c>
      <c r="L6" s="13">
        <v>288342757.72999996</v>
      </c>
    </row>
    <row r="7" spans="1:12" ht="30" x14ac:dyDescent="0.25">
      <c r="A7" s="10" t="s">
        <v>1183</v>
      </c>
      <c r="B7" s="11" t="s">
        <v>1182</v>
      </c>
      <c r="C7" s="23">
        <v>992</v>
      </c>
      <c r="D7" s="23">
        <v>6910.66</v>
      </c>
      <c r="E7" s="23">
        <v>32.380000000000003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13">
        <v>540975.06000000006</v>
      </c>
    </row>
    <row r="8" spans="1:12" x14ac:dyDescent="0.25">
      <c r="A8" s="10" t="s">
        <v>1181</v>
      </c>
      <c r="B8" s="11" t="s">
        <v>1180</v>
      </c>
      <c r="C8" s="23">
        <v>57357</v>
      </c>
      <c r="D8" s="23">
        <v>30229.47</v>
      </c>
      <c r="E8" s="23">
        <v>6824.45</v>
      </c>
      <c r="F8" s="23">
        <v>38</v>
      </c>
      <c r="G8" s="23">
        <v>8129.19</v>
      </c>
      <c r="H8" s="23">
        <v>22.25</v>
      </c>
      <c r="I8" s="23">
        <v>39</v>
      </c>
      <c r="J8" s="23">
        <v>18681.12</v>
      </c>
      <c r="K8" s="23">
        <v>56</v>
      </c>
      <c r="L8" s="13">
        <v>287801782.67000002</v>
      </c>
    </row>
    <row r="9" spans="1:12" x14ac:dyDescent="0.25">
      <c r="A9" s="10" t="s">
        <v>1179</v>
      </c>
      <c r="B9" s="11" t="s">
        <v>1178</v>
      </c>
      <c r="C9" s="23">
        <v>12190</v>
      </c>
      <c r="D9" s="23">
        <v>184902.94</v>
      </c>
      <c r="E9" s="23">
        <v>82733.55</v>
      </c>
      <c r="F9" s="23">
        <v>35</v>
      </c>
      <c r="G9" s="23">
        <v>172558.09</v>
      </c>
      <c r="H9" s="23">
        <v>134847.1</v>
      </c>
      <c r="I9" s="23">
        <v>42</v>
      </c>
      <c r="J9" s="23">
        <v>123507.68</v>
      </c>
      <c r="K9" s="23">
        <v>91859.53</v>
      </c>
      <c r="L9" s="13">
        <v>1254658907.8799999</v>
      </c>
    </row>
    <row r="10" spans="1:12" ht="30" x14ac:dyDescent="0.25">
      <c r="A10" s="10" t="s">
        <v>1177</v>
      </c>
      <c r="B10" s="11" t="s">
        <v>1176</v>
      </c>
      <c r="C10" s="23">
        <v>62</v>
      </c>
      <c r="D10" s="23">
        <v>152.5</v>
      </c>
      <c r="E10" s="23">
        <v>3.27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13">
        <v>251238.72</v>
      </c>
    </row>
    <row r="11" spans="1:12" x14ac:dyDescent="0.25">
      <c r="A11" s="10" t="s">
        <v>1175</v>
      </c>
      <c r="B11" s="11" t="s">
        <v>1174</v>
      </c>
      <c r="C11" s="23">
        <v>12128</v>
      </c>
      <c r="D11" s="23">
        <v>184750.44</v>
      </c>
      <c r="E11" s="23">
        <v>82730.28</v>
      </c>
      <c r="F11" s="23">
        <v>35</v>
      </c>
      <c r="G11" s="23">
        <v>172558.09</v>
      </c>
      <c r="H11" s="23">
        <v>134847.1</v>
      </c>
      <c r="I11" s="23">
        <v>42</v>
      </c>
      <c r="J11" s="23">
        <v>123507.68</v>
      </c>
      <c r="K11" s="23">
        <v>91859.53</v>
      </c>
      <c r="L11" s="13">
        <v>1254407669.1600001</v>
      </c>
    </row>
    <row r="12" spans="1:12" x14ac:dyDescent="0.25">
      <c r="A12" s="10" t="s">
        <v>1173</v>
      </c>
      <c r="B12" s="11" t="s">
        <v>1172</v>
      </c>
      <c r="C12" s="23">
        <v>1093</v>
      </c>
      <c r="D12" s="23">
        <v>14529</v>
      </c>
      <c r="E12" s="23">
        <v>8587.76</v>
      </c>
      <c r="F12" s="23">
        <v>3</v>
      </c>
      <c r="G12" s="23">
        <v>659</v>
      </c>
      <c r="H12" s="23">
        <v>44.37</v>
      </c>
      <c r="I12" s="23">
        <v>6</v>
      </c>
      <c r="J12" s="23">
        <v>37285</v>
      </c>
      <c r="K12" s="23">
        <v>35062</v>
      </c>
      <c r="L12" s="13">
        <v>107135960</v>
      </c>
    </row>
    <row r="13" spans="1:12" x14ac:dyDescent="0.25">
      <c r="A13" s="10" t="s">
        <v>1171</v>
      </c>
      <c r="B13" s="11" t="s">
        <v>1170</v>
      </c>
      <c r="C13" s="23">
        <v>96400</v>
      </c>
      <c r="D13" s="23">
        <v>284367.06</v>
      </c>
      <c r="E13" s="23">
        <v>98520.42</v>
      </c>
      <c r="F13" s="23">
        <v>90</v>
      </c>
      <c r="G13" s="23">
        <v>193477.71</v>
      </c>
      <c r="H13" s="23">
        <v>137845.39000000001</v>
      </c>
      <c r="I13" s="23">
        <v>102</v>
      </c>
      <c r="J13" s="23">
        <v>193820.79</v>
      </c>
      <c r="K13" s="23">
        <v>126977.53</v>
      </c>
      <c r="L13" s="13">
        <v>1759444162.5899999</v>
      </c>
    </row>
    <row r="14" spans="1:12" x14ac:dyDescent="0.25">
      <c r="A14" s="10" t="s">
        <v>1169</v>
      </c>
      <c r="B14" s="11" t="s">
        <v>1168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13">
        <v>0</v>
      </c>
    </row>
    <row r="15" spans="1:12" x14ac:dyDescent="0.25">
      <c r="A15" s="10" t="s">
        <v>1167</v>
      </c>
      <c r="B15" s="11" t="s">
        <v>1166</v>
      </c>
      <c r="C15" s="23">
        <v>2499</v>
      </c>
      <c r="D15" s="23">
        <v>158003.46</v>
      </c>
      <c r="E15" s="23">
        <v>30610.31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13">
        <v>315735534.59000003</v>
      </c>
    </row>
    <row r="16" spans="1:12" x14ac:dyDescent="0.25">
      <c r="A16" s="10" t="s">
        <v>1165</v>
      </c>
      <c r="B16" s="11" t="s">
        <v>1164</v>
      </c>
      <c r="C16" s="23">
        <v>1792</v>
      </c>
      <c r="D16" s="23">
        <v>4261.8599999999997</v>
      </c>
      <c r="E16" s="23">
        <v>2145.67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13">
        <v>6775032.9800000004</v>
      </c>
    </row>
    <row r="17" spans="1:12" ht="30" x14ac:dyDescent="0.25">
      <c r="A17" s="10" t="s">
        <v>1163</v>
      </c>
      <c r="B17" s="11" t="s">
        <v>1162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13">
        <v>0</v>
      </c>
    </row>
    <row r="18" spans="1:12" ht="30" x14ac:dyDescent="0.25">
      <c r="A18" s="10" t="s">
        <v>1161</v>
      </c>
      <c r="B18" s="11" t="s">
        <v>1160</v>
      </c>
      <c r="C18" s="23">
        <v>1792</v>
      </c>
      <c r="D18" s="23">
        <v>4261.8599999999997</v>
      </c>
      <c r="E18" s="23">
        <v>2145.67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13">
        <v>6775032.9800000004</v>
      </c>
    </row>
    <row r="19" spans="1:12" x14ac:dyDescent="0.25">
      <c r="A19" s="10" t="s">
        <v>1159</v>
      </c>
      <c r="B19" s="11" t="s">
        <v>1158</v>
      </c>
      <c r="C19" s="23">
        <v>651</v>
      </c>
      <c r="D19" s="23">
        <v>150763.6</v>
      </c>
      <c r="E19" s="23">
        <v>26466.39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13">
        <v>302152592.60999995</v>
      </c>
    </row>
    <row r="20" spans="1:12" ht="30" x14ac:dyDescent="0.25">
      <c r="A20" s="10" t="s">
        <v>1157</v>
      </c>
      <c r="B20" s="11" t="s">
        <v>1156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13">
        <v>0</v>
      </c>
    </row>
    <row r="21" spans="1:12" ht="30" x14ac:dyDescent="0.25">
      <c r="A21" s="10" t="s">
        <v>1155</v>
      </c>
      <c r="B21" s="11" t="s">
        <v>1154</v>
      </c>
      <c r="C21" s="23">
        <v>651</v>
      </c>
      <c r="D21" s="23">
        <v>150763.6</v>
      </c>
      <c r="E21" s="23">
        <v>26466.39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13">
        <v>302152592.61000001</v>
      </c>
    </row>
    <row r="22" spans="1:12" x14ac:dyDescent="0.25">
      <c r="A22" s="10" t="s">
        <v>1153</v>
      </c>
      <c r="B22" s="11" t="s">
        <v>1152</v>
      </c>
      <c r="C22" s="23">
        <v>56</v>
      </c>
      <c r="D22" s="23">
        <v>2978</v>
      </c>
      <c r="E22" s="23">
        <v>1998.25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13">
        <v>6807909</v>
      </c>
    </row>
    <row r="23" spans="1:12" x14ac:dyDescent="0.25">
      <c r="A23" s="10" t="s">
        <v>1151</v>
      </c>
      <c r="B23" s="11" t="s">
        <v>1150</v>
      </c>
      <c r="C23" s="23">
        <v>2673</v>
      </c>
      <c r="D23" s="23">
        <v>158003.46</v>
      </c>
      <c r="E23" s="23">
        <v>30610.31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13">
        <v>315735534.59000003</v>
      </c>
    </row>
    <row r="24" spans="1:12" x14ac:dyDescent="0.25">
      <c r="A24" s="10" t="s">
        <v>1149</v>
      </c>
      <c r="B24" s="11" t="s">
        <v>1148</v>
      </c>
      <c r="C24" s="23">
        <v>24441</v>
      </c>
      <c r="D24" s="23">
        <v>13265.86</v>
      </c>
      <c r="E24" s="23">
        <v>1295.3399999999999</v>
      </c>
      <c r="F24" s="23">
        <v>9</v>
      </c>
      <c r="G24" s="23">
        <v>1756.87</v>
      </c>
      <c r="H24" s="23">
        <v>0</v>
      </c>
      <c r="I24" s="23">
        <v>6</v>
      </c>
      <c r="J24" s="23">
        <v>272</v>
      </c>
      <c r="K24" s="23">
        <v>0</v>
      </c>
      <c r="L24" s="13">
        <v>108543166.28</v>
      </c>
    </row>
    <row r="25" spans="1:12" x14ac:dyDescent="0.25">
      <c r="A25" s="10" t="s">
        <v>1147</v>
      </c>
      <c r="B25" s="11" t="s">
        <v>1146</v>
      </c>
      <c r="C25" s="23">
        <v>13927</v>
      </c>
      <c r="D25" s="23">
        <v>117384.05</v>
      </c>
      <c r="E25" s="23">
        <v>16067.7</v>
      </c>
      <c r="F25" s="23">
        <v>17</v>
      </c>
      <c r="G25" s="23">
        <v>1870.63</v>
      </c>
      <c r="H25" s="23">
        <v>196.37</v>
      </c>
      <c r="I25" s="23">
        <v>19</v>
      </c>
      <c r="J25" s="23">
        <v>19205.12</v>
      </c>
      <c r="K25" s="23">
        <v>13518.29</v>
      </c>
      <c r="L25" s="13">
        <v>272830336.63999999</v>
      </c>
    </row>
    <row r="26" spans="1:12" x14ac:dyDescent="0.25">
      <c r="A26" s="10" t="s">
        <v>1145</v>
      </c>
      <c r="B26" s="11" t="s">
        <v>1144</v>
      </c>
      <c r="C26" s="23">
        <v>11807</v>
      </c>
      <c r="D26" s="23">
        <v>3402.35</v>
      </c>
      <c r="E26" s="23">
        <v>577.84</v>
      </c>
      <c r="F26" s="23">
        <v>9</v>
      </c>
      <c r="G26" s="23">
        <v>130.38</v>
      </c>
      <c r="H26" s="23">
        <v>32</v>
      </c>
      <c r="I26" s="23">
        <v>5</v>
      </c>
      <c r="J26" s="23">
        <v>128</v>
      </c>
      <c r="K26" s="23">
        <v>21</v>
      </c>
      <c r="L26" s="13">
        <v>75488183.540000007</v>
      </c>
    </row>
    <row r="27" spans="1:12" ht="30" x14ac:dyDescent="0.25">
      <c r="A27" s="10" t="s">
        <v>1143</v>
      </c>
      <c r="B27" s="11" t="s">
        <v>1142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13">
        <v>0</v>
      </c>
    </row>
    <row r="28" spans="1:12" x14ac:dyDescent="0.25">
      <c r="A28" s="10" t="s">
        <v>1141</v>
      </c>
      <c r="B28" s="11" t="s">
        <v>1140</v>
      </c>
      <c r="C28" s="23">
        <v>11807</v>
      </c>
      <c r="D28" s="23">
        <v>3402.35</v>
      </c>
      <c r="E28" s="23">
        <v>577.84</v>
      </c>
      <c r="F28" s="23">
        <v>9</v>
      </c>
      <c r="G28" s="23">
        <v>130.38</v>
      </c>
      <c r="H28" s="23">
        <v>32</v>
      </c>
      <c r="I28" s="23">
        <v>5</v>
      </c>
      <c r="J28" s="23">
        <v>128</v>
      </c>
      <c r="K28" s="23">
        <v>21</v>
      </c>
      <c r="L28" s="13">
        <v>75488183.540000007</v>
      </c>
    </row>
    <row r="29" spans="1:12" x14ac:dyDescent="0.25">
      <c r="A29" s="10" t="s">
        <v>1139</v>
      </c>
      <c r="B29" s="11" t="s">
        <v>1138</v>
      </c>
      <c r="C29" s="23">
        <v>1894</v>
      </c>
      <c r="D29" s="23">
        <v>111102.85</v>
      </c>
      <c r="E29" s="23">
        <v>13718.98</v>
      </c>
      <c r="F29" s="23">
        <v>6</v>
      </c>
      <c r="G29" s="23">
        <v>1593.25</v>
      </c>
      <c r="H29" s="23">
        <v>32.369999999999997</v>
      </c>
      <c r="I29" s="23">
        <v>14</v>
      </c>
      <c r="J29" s="23">
        <v>19077.12</v>
      </c>
      <c r="K29" s="23">
        <v>13497.29</v>
      </c>
      <c r="L29" s="13">
        <v>185722311.09999999</v>
      </c>
    </row>
    <row r="30" spans="1:12" ht="30" x14ac:dyDescent="0.25">
      <c r="A30" s="10" t="s">
        <v>1137</v>
      </c>
      <c r="B30" s="11" t="s">
        <v>1136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13">
        <v>0</v>
      </c>
    </row>
    <row r="31" spans="1:12" x14ac:dyDescent="0.25">
      <c r="A31" s="10" t="s">
        <v>1135</v>
      </c>
      <c r="B31" s="11" t="s">
        <v>1134</v>
      </c>
      <c r="C31" s="23">
        <v>1894</v>
      </c>
      <c r="D31" s="23">
        <v>111102.85</v>
      </c>
      <c r="E31" s="23">
        <v>13718.98</v>
      </c>
      <c r="F31" s="23">
        <v>6</v>
      </c>
      <c r="G31" s="23">
        <v>1593.25</v>
      </c>
      <c r="H31" s="23">
        <v>32.369999999999997</v>
      </c>
      <c r="I31" s="23">
        <v>14</v>
      </c>
      <c r="J31" s="23">
        <v>19077.12</v>
      </c>
      <c r="K31" s="23">
        <v>13497.29</v>
      </c>
      <c r="L31" s="13">
        <v>185722311.09999999</v>
      </c>
    </row>
    <row r="32" spans="1:12" x14ac:dyDescent="0.25">
      <c r="A32" s="10" t="s">
        <v>1133</v>
      </c>
      <c r="B32" s="11" t="s">
        <v>1132</v>
      </c>
      <c r="C32" s="23">
        <v>226</v>
      </c>
      <c r="D32" s="23">
        <v>2878.85</v>
      </c>
      <c r="E32" s="23">
        <v>1770.88</v>
      </c>
      <c r="F32" s="23">
        <v>2</v>
      </c>
      <c r="G32" s="23">
        <v>147</v>
      </c>
      <c r="H32" s="23">
        <v>132</v>
      </c>
      <c r="I32" s="23">
        <v>0</v>
      </c>
      <c r="J32" s="23">
        <v>0</v>
      </c>
      <c r="K32" s="23">
        <v>0</v>
      </c>
      <c r="L32" s="13">
        <v>11619842</v>
      </c>
    </row>
    <row r="33" spans="1:12" x14ac:dyDescent="0.25">
      <c r="A33" s="10" t="s">
        <v>1131</v>
      </c>
      <c r="B33" s="11" t="s">
        <v>1130</v>
      </c>
      <c r="C33" s="23">
        <v>38368</v>
      </c>
      <c r="D33" s="23">
        <v>130649.91</v>
      </c>
      <c r="E33" s="23">
        <v>17363.04</v>
      </c>
      <c r="F33" s="23">
        <v>26</v>
      </c>
      <c r="G33" s="23">
        <v>3627.5</v>
      </c>
      <c r="H33" s="23">
        <v>196.37</v>
      </c>
      <c r="I33" s="23">
        <v>25</v>
      </c>
      <c r="J33" s="23">
        <v>19477.12</v>
      </c>
      <c r="K33" s="23">
        <v>13518.29</v>
      </c>
      <c r="L33" s="13">
        <v>381373502.92000002</v>
      </c>
    </row>
    <row r="34" spans="1:12" x14ac:dyDescent="0.25">
      <c r="A34" s="10" t="s">
        <v>1129</v>
      </c>
      <c r="B34" s="11" t="s">
        <v>1128</v>
      </c>
      <c r="C34" s="23">
        <v>24779</v>
      </c>
      <c r="D34" s="23">
        <v>57655.519999999997</v>
      </c>
      <c r="E34" s="23">
        <v>2201.3200000000002</v>
      </c>
      <c r="F34" s="23">
        <v>104</v>
      </c>
      <c r="G34" s="23">
        <v>10614.99</v>
      </c>
      <c r="H34" s="23">
        <v>2085.69</v>
      </c>
      <c r="I34" s="23">
        <v>111</v>
      </c>
      <c r="J34" s="23">
        <v>10804.17</v>
      </c>
      <c r="K34" s="23">
        <v>507.09</v>
      </c>
      <c r="L34" s="13">
        <v>109292769.14</v>
      </c>
    </row>
    <row r="35" spans="1:12" x14ac:dyDescent="0.25">
      <c r="A35" s="10" t="s">
        <v>1127</v>
      </c>
      <c r="B35" s="11" t="s">
        <v>1126</v>
      </c>
      <c r="C35" s="23">
        <v>73745</v>
      </c>
      <c r="D35" s="23">
        <v>134779.39000000001</v>
      </c>
      <c r="E35" s="23">
        <v>31999.89</v>
      </c>
      <c r="F35" s="23">
        <v>33</v>
      </c>
      <c r="G35" s="23">
        <v>4393.3900000000003</v>
      </c>
      <c r="H35" s="23">
        <v>1521.32</v>
      </c>
      <c r="I35" s="23">
        <v>143</v>
      </c>
      <c r="J35" s="23">
        <v>17029.080000000002</v>
      </c>
      <c r="K35" s="23">
        <v>5693.16</v>
      </c>
      <c r="L35" s="13">
        <v>1833597315.79</v>
      </c>
    </row>
    <row r="36" spans="1:12" x14ac:dyDescent="0.25">
      <c r="A36" s="10" t="s">
        <v>1125</v>
      </c>
      <c r="B36" s="11" t="s">
        <v>1124</v>
      </c>
      <c r="C36" s="23">
        <v>59864</v>
      </c>
      <c r="D36" s="23">
        <v>78201.789999999994</v>
      </c>
      <c r="E36" s="23">
        <v>16009.07</v>
      </c>
      <c r="F36" s="23">
        <v>26</v>
      </c>
      <c r="G36" s="23">
        <v>1589.58</v>
      </c>
      <c r="H36" s="23">
        <v>4.0599999999999996</v>
      </c>
      <c r="I36" s="23">
        <v>127</v>
      </c>
      <c r="J36" s="23">
        <v>8849.76</v>
      </c>
      <c r="K36" s="23">
        <v>1096.6400000000001</v>
      </c>
      <c r="L36" s="13">
        <v>316969048.31999999</v>
      </c>
    </row>
    <row r="37" spans="1:12" ht="30" x14ac:dyDescent="0.25">
      <c r="A37" s="10" t="s">
        <v>1123</v>
      </c>
      <c r="B37" s="11" t="s">
        <v>1122</v>
      </c>
      <c r="C37" s="23">
        <v>992</v>
      </c>
      <c r="D37" s="23">
        <v>68743.039999999994</v>
      </c>
      <c r="E37" s="23">
        <v>11681.37</v>
      </c>
      <c r="F37" s="23">
        <v>4</v>
      </c>
      <c r="G37" s="23">
        <v>910.58</v>
      </c>
      <c r="H37" s="23">
        <v>4.0599999999999996</v>
      </c>
      <c r="I37" s="23">
        <v>103</v>
      </c>
      <c r="J37" s="23">
        <v>7622.64</v>
      </c>
      <c r="K37" s="23">
        <v>826.64</v>
      </c>
      <c r="L37" s="13">
        <v>543219.1</v>
      </c>
    </row>
    <row r="38" spans="1:12" ht="30" x14ac:dyDescent="0.25">
      <c r="A38" s="10" t="s">
        <v>1121</v>
      </c>
      <c r="B38" s="11" t="s">
        <v>1120</v>
      </c>
      <c r="C38" s="23">
        <v>58872</v>
      </c>
      <c r="D38" s="23">
        <v>9458.75</v>
      </c>
      <c r="E38" s="23">
        <v>4327.7</v>
      </c>
      <c r="F38" s="23">
        <v>22</v>
      </c>
      <c r="G38" s="23">
        <v>679</v>
      </c>
      <c r="H38" s="23">
        <v>0</v>
      </c>
      <c r="I38" s="23">
        <v>24</v>
      </c>
      <c r="J38" s="23">
        <v>1227.1199999999999</v>
      </c>
      <c r="K38" s="23">
        <v>270</v>
      </c>
      <c r="L38" s="13">
        <v>316425829.22000003</v>
      </c>
    </row>
    <row r="39" spans="1:12" x14ac:dyDescent="0.25">
      <c r="A39" s="10" t="s">
        <v>1119</v>
      </c>
      <c r="B39" s="11" t="s">
        <v>1118</v>
      </c>
      <c r="C39" s="23">
        <v>12789</v>
      </c>
      <c r="D39" s="23">
        <v>53459.6</v>
      </c>
      <c r="E39" s="23">
        <v>14267.23</v>
      </c>
      <c r="F39" s="23">
        <v>5</v>
      </c>
      <c r="G39" s="23">
        <v>1727.81</v>
      </c>
      <c r="H39" s="23">
        <v>990.26</v>
      </c>
      <c r="I39" s="23">
        <v>13</v>
      </c>
      <c r="J39" s="23">
        <v>7999.32</v>
      </c>
      <c r="K39" s="23">
        <v>4576.5200000000004</v>
      </c>
      <c r="L39" s="13">
        <v>1409493207.47</v>
      </c>
    </row>
    <row r="40" spans="1:12" ht="30" x14ac:dyDescent="0.25">
      <c r="A40" s="10" t="s">
        <v>1117</v>
      </c>
      <c r="B40" s="11" t="s">
        <v>1116</v>
      </c>
      <c r="C40" s="23">
        <v>62</v>
      </c>
      <c r="D40" s="23">
        <v>15639.09</v>
      </c>
      <c r="E40" s="23">
        <v>687.75</v>
      </c>
      <c r="F40" s="23">
        <v>0</v>
      </c>
      <c r="G40" s="23">
        <v>0</v>
      </c>
      <c r="H40" s="23">
        <v>0</v>
      </c>
      <c r="I40" s="23">
        <v>6</v>
      </c>
      <c r="J40" s="23">
        <v>2265</v>
      </c>
      <c r="K40" s="23">
        <v>0</v>
      </c>
      <c r="L40" s="13">
        <v>253303.73</v>
      </c>
    </row>
    <row r="41" spans="1:12" ht="30" x14ac:dyDescent="0.25">
      <c r="A41" s="10" t="s">
        <v>1115</v>
      </c>
      <c r="B41" s="11" t="s">
        <v>1114</v>
      </c>
      <c r="C41" s="23">
        <v>12727</v>
      </c>
      <c r="D41" s="23">
        <v>37820.51</v>
      </c>
      <c r="E41" s="23">
        <v>13579.48</v>
      </c>
      <c r="F41" s="23">
        <v>5</v>
      </c>
      <c r="G41" s="23">
        <v>1727.81</v>
      </c>
      <c r="H41" s="23">
        <v>990.26</v>
      </c>
      <c r="I41" s="23">
        <v>7</v>
      </c>
      <c r="J41" s="23">
        <v>5734.32</v>
      </c>
      <c r="K41" s="23">
        <v>4576.5200000000004</v>
      </c>
      <c r="L41" s="13">
        <v>1409239903.74</v>
      </c>
    </row>
    <row r="42" spans="1:12" x14ac:dyDescent="0.25">
      <c r="A42" s="10" t="s">
        <v>1113</v>
      </c>
      <c r="B42" s="11" t="s">
        <v>1112</v>
      </c>
      <c r="C42" s="23">
        <v>1092</v>
      </c>
      <c r="D42" s="23">
        <v>3118</v>
      </c>
      <c r="E42" s="23">
        <v>1723.59</v>
      </c>
      <c r="F42" s="23">
        <v>2</v>
      </c>
      <c r="G42" s="23">
        <v>1076</v>
      </c>
      <c r="H42" s="23">
        <v>527</v>
      </c>
      <c r="I42" s="23">
        <v>3</v>
      </c>
      <c r="J42" s="23">
        <v>180</v>
      </c>
      <c r="K42" s="23">
        <v>20</v>
      </c>
      <c r="L42" s="13">
        <v>107135060</v>
      </c>
    </row>
    <row r="43" spans="1:12" x14ac:dyDescent="0.25">
      <c r="A43" s="14" t="s">
        <v>1111</v>
      </c>
      <c r="B43" s="15" t="s">
        <v>1110</v>
      </c>
      <c r="C43" s="24">
        <v>98524</v>
      </c>
      <c r="D43" s="24">
        <v>192434.91</v>
      </c>
      <c r="E43" s="24">
        <v>34201.21</v>
      </c>
      <c r="F43" s="24">
        <v>137</v>
      </c>
      <c r="G43" s="24">
        <v>15008.38</v>
      </c>
      <c r="H43" s="24">
        <v>3607.01</v>
      </c>
      <c r="I43" s="24">
        <v>254</v>
      </c>
      <c r="J43" s="24">
        <v>27833.25</v>
      </c>
      <c r="K43" s="24">
        <v>6200.25</v>
      </c>
      <c r="L43" s="17">
        <v>1942890084.9300001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F5F4B-2844-443F-9087-63279C09B133}">
  <sheetPr>
    <outlinePr summaryBelow="0"/>
  </sheetPr>
  <dimension ref="A1:J26"/>
  <sheetViews>
    <sheetView zoomScale="80" zoomScaleNormal="80" workbookViewId="0">
      <pane ySplit="3" topLeftCell="A4" activePane="bottomLeft" state="frozen"/>
      <selection pane="bottomLeft" activeCell="A13" sqref="A13"/>
    </sheetView>
  </sheetViews>
  <sheetFormatPr defaultRowHeight="15" x14ac:dyDescent="0.25"/>
  <cols>
    <col min="1" max="1" width="32.85546875" style="2" customWidth="1"/>
    <col min="2" max="2" width="5.28515625" style="2" customWidth="1"/>
    <col min="3" max="10" width="16.42578125" style="3" bestFit="1" customWidth="1"/>
    <col min="11" max="16384" width="9.140625" style="2"/>
  </cols>
  <sheetData>
    <row r="1" spans="1:10" x14ac:dyDescent="0.25">
      <c r="A1" s="20" t="s">
        <v>1213</v>
      </c>
    </row>
    <row r="2" spans="1:10" ht="90" x14ac:dyDescent="0.25">
      <c r="A2" s="30"/>
      <c r="B2" s="31"/>
      <c r="C2" s="21" t="s">
        <v>1212</v>
      </c>
      <c r="D2" s="21" t="s">
        <v>1211</v>
      </c>
      <c r="E2" s="21" t="s">
        <v>1210</v>
      </c>
      <c r="F2" s="21" t="s">
        <v>1209</v>
      </c>
      <c r="G2" s="21" t="s">
        <v>1208</v>
      </c>
      <c r="H2" s="21" t="s">
        <v>1207</v>
      </c>
      <c r="I2" s="21" t="s">
        <v>1206</v>
      </c>
      <c r="J2" s="22" t="s">
        <v>1205</v>
      </c>
    </row>
    <row r="3" spans="1:10" x14ac:dyDescent="0.25">
      <c r="A3" s="32"/>
      <c r="B3" s="33"/>
      <c r="C3" s="27" t="s">
        <v>199</v>
      </c>
      <c r="D3" s="27" t="s">
        <v>201</v>
      </c>
      <c r="E3" s="27" t="s">
        <v>203</v>
      </c>
      <c r="F3" s="27" t="s">
        <v>205</v>
      </c>
      <c r="G3" s="27" t="s">
        <v>207</v>
      </c>
      <c r="H3" s="27" t="s">
        <v>209</v>
      </c>
      <c r="I3" s="27" t="s">
        <v>211</v>
      </c>
      <c r="J3" s="28" t="s">
        <v>213</v>
      </c>
    </row>
    <row r="4" spans="1:10" x14ac:dyDescent="0.25">
      <c r="A4" s="10" t="s">
        <v>953</v>
      </c>
      <c r="B4" s="11" t="s">
        <v>828</v>
      </c>
      <c r="C4" s="23">
        <v>733</v>
      </c>
      <c r="D4" s="23">
        <v>154</v>
      </c>
      <c r="E4" s="23">
        <v>380</v>
      </c>
      <c r="F4" s="23">
        <v>122</v>
      </c>
      <c r="G4" s="23">
        <v>77</v>
      </c>
      <c r="H4" s="23">
        <v>656</v>
      </c>
      <c r="I4" s="23">
        <v>0</v>
      </c>
      <c r="J4" s="13">
        <v>0</v>
      </c>
    </row>
    <row r="5" spans="1:10" x14ac:dyDescent="0.25">
      <c r="A5" s="10" t="s">
        <v>952</v>
      </c>
      <c r="B5" s="11" t="s">
        <v>808</v>
      </c>
      <c r="C5" s="23">
        <v>681</v>
      </c>
      <c r="D5" s="23">
        <v>105</v>
      </c>
      <c r="E5" s="23">
        <v>465</v>
      </c>
      <c r="F5" s="23">
        <v>63</v>
      </c>
      <c r="G5" s="23">
        <v>48</v>
      </c>
      <c r="H5" s="23">
        <v>633</v>
      </c>
      <c r="I5" s="23">
        <v>0</v>
      </c>
      <c r="J5" s="13">
        <v>0</v>
      </c>
    </row>
    <row r="6" spans="1:10" x14ac:dyDescent="0.25">
      <c r="A6" s="10" t="s">
        <v>951</v>
      </c>
      <c r="B6" s="11" t="s">
        <v>800</v>
      </c>
      <c r="C6" s="23">
        <v>89</v>
      </c>
      <c r="D6" s="23">
        <v>21</v>
      </c>
      <c r="E6" s="23">
        <v>48</v>
      </c>
      <c r="F6" s="23">
        <v>5</v>
      </c>
      <c r="G6" s="23">
        <v>15</v>
      </c>
      <c r="H6" s="23">
        <v>74</v>
      </c>
      <c r="I6" s="23">
        <v>0</v>
      </c>
      <c r="J6" s="13">
        <v>0</v>
      </c>
    </row>
    <row r="7" spans="1:10" x14ac:dyDescent="0.25">
      <c r="A7" s="10" t="s">
        <v>950</v>
      </c>
      <c r="B7" s="11" t="s">
        <v>794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13">
        <v>0</v>
      </c>
    </row>
    <row r="8" spans="1:10" x14ac:dyDescent="0.25">
      <c r="A8" s="10" t="s">
        <v>949</v>
      </c>
      <c r="B8" s="11" t="s">
        <v>788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13">
        <v>0</v>
      </c>
    </row>
    <row r="9" spans="1:10" x14ac:dyDescent="0.25">
      <c r="A9" s="10" t="s">
        <v>948</v>
      </c>
      <c r="B9" s="11" t="s">
        <v>782</v>
      </c>
      <c r="C9" s="23">
        <v>1</v>
      </c>
      <c r="D9" s="23">
        <v>0</v>
      </c>
      <c r="E9" s="23">
        <v>1</v>
      </c>
      <c r="F9" s="23">
        <v>0</v>
      </c>
      <c r="G9" s="23">
        <v>0</v>
      </c>
      <c r="H9" s="23">
        <v>1</v>
      </c>
      <c r="I9" s="23">
        <v>0</v>
      </c>
      <c r="J9" s="13">
        <v>0</v>
      </c>
    </row>
    <row r="10" spans="1:10" x14ac:dyDescent="0.25">
      <c r="A10" s="10" t="s">
        <v>947</v>
      </c>
      <c r="B10" s="11" t="s">
        <v>776</v>
      </c>
      <c r="C10" s="23">
        <v>2</v>
      </c>
      <c r="D10" s="23">
        <v>0</v>
      </c>
      <c r="E10" s="23">
        <v>2</v>
      </c>
      <c r="F10" s="23">
        <v>0</v>
      </c>
      <c r="G10" s="23">
        <v>0</v>
      </c>
      <c r="H10" s="23">
        <v>2</v>
      </c>
      <c r="I10" s="23">
        <v>0</v>
      </c>
      <c r="J10" s="13">
        <v>0</v>
      </c>
    </row>
    <row r="11" spans="1:10" x14ac:dyDescent="0.25">
      <c r="A11" s="10" t="s">
        <v>946</v>
      </c>
      <c r="B11" s="11" t="s">
        <v>768</v>
      </c>
      <c r="C11" s="23">
        <v>42</v>
      </c>
      <c r="D11" s="23">
        <v>5</v>
      </c>
      <c r="E11" s="23">
        <v>31</v>
      </c>
      <c r="F11" s="23">
        <v>1</v>
      </c>
      <c r="G11" s="23">
        <v>5</v>
      </c>
      <c r="H11" s="23">
        <v>37</v>
      </c>
      <c r="I11" s="23">
        <v>0</v>
      </c>
      <c r="J11" s="13">
        <v>0</v>
      </c>
    </row>
    <row r="12" spans="1:10" x14ac:dyDescent="0.25">
      <c r="A12" s="10" t="s">
        <v>943</v>
      </c>
      <c r="B12" s="11" t="s">
        <v>736</v>
      </c>
      <c r="C12" s="23">
        <v>47</v>
      </c>
      <c r="D12" s="23">
        <v>11</v>
      </c>
      <c r="E12" s="23">
        <v>28</v>
      </c>
      <c r="F12" s="23">
        <v>1</v>
      </c>
      <c r="G12" s="23">
        <v>7</v>
      </c>
      <c r="H12" s="23">
        <v>40</v>
      </c>
      <c r="I12" s="23">
        <v>0</v>
      </c>
      <c r="J12" s="13">
        <v>0</v>
      </c>
    </row>
    <row r="13" spans="1:10" x14ac:dyDescent="0.25">
      <c r="A13" s="10" t="s">
        <v>937</v>
      </c>
      <c r="B13" s="11" t="s">
        <v>672</v>
      </c>
      <c r="C13" s="23">
        <v>1462</v>
      </c>
      <c r="D13" s="23">
        <v>374</v>
      </c>
      <c r="E13" s="23">
        <v>778</v>
      </c>
      <c r="F13" s="23">
        <v>96</v>
      </c>
      <c r="G13" s="23">
        <v>214</v>
      </c>
      <c r="H13" s="23">
        <v>1244</v>
      </c>
      <c r="I13" s="23">
        <v>0</v>
      </c>
      <c r="J13" s="13">
        <v>0</v>
      </c>
    </row>
    <row r="14" spans="1:10" x14ac:dyDescent="0.25">
      <c r="A14" s="10" t="s">
        <v>1204</v>
      </c>
      <c r="B14" s="11" t="s">
        <v>1203</v>
      </c>
      <c r="C14" s="23">
        <v>799</v>
      </c>
      <c r="D14" s="23">
        <v>238</v>
      </c>
      <c r="E14" s="23">
        <v>394</v>
      </c>
      <c r="F14" s="23">
        <v>60</v>
      </c>
      <c r="G14" s="23">
        <v>107</v>
      </c>
      <c r="H14" s="23">
        <v>688</v>
      </c>
      <c r="I14" s="23">
        <v>0</v>
      </c>
      <c r="J14" s="13">
        <v>0</v>
      </c>
    </row>
    <row r="15" spans="1:10" x14ac:dyDescent="0.25">
      <c r="A15" s="10" t="s">
        <v>1202</v>
      </c>
      <c r="B15" s="11" t="s">
        <v>1201</v>
      </c>
      <c r="C15" s="23">
        <v>655</v>
      </c>
      <c r="D15" s="23">
        <v>135</v>
      </c>
      <c r="E15" s="23">
        <v>378</v>
      </c>
      <c r="F15" s="23">
        <v>35</v>
      </c>
      <c r="G15" s="23">
        <v>107</v>
      </c>
      <c r="H15" s="23">
        <v>548</v>
      </c>
      <c r="I15" s="23">
        <v>0</v>
      </c>
      <c r="J15" s="13">
        <v>0</v>
      </c>
    </row>
    <row r="16" spans="1:10" x14ac:dyDescent="0.25">
      <c r="A16" s="10" t="s">
        <v>1200</v>
      </c>
      <c r="B16" s="11" t="s">
        <v>1199</v>
      </c>
      <c r="C16" s="23">
        <v>8</v>
      </c>
      <c r="D16" s="23">
        <v>1</v>
      </c>
      <c r="E16" s="23">
        <v>6</v>
      </c>
      <c r="F16" s="23">
        <v>1</v>
      </c>
      <c r="G16" s="23">
        <v>0</v>
      </c>
      <c r="H16" s="23">
        <v>8</v>
      </c>
      <c r="I16" s="23">
        <v>0</v>
      </c>
      <c r="J16" s="13">
        <v>0</v>
      </c>
    </row>
    <row r="17" spans="1:10" x14ac:dyDescent="0.25">
      <c r="A17" s="10" t="s">
        <v>930</v>
      </c>
      <c r="B17" s="11" t="s">
        <v>600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13">
        <v>0</v>
      </c>
    </row>
    <row r="18" spans="1:10" x14ac:dyDescent="0.25">
      <c r="A18" s="10" t="s">
        <v>929</v>
      </c>
      <c r="B18" s="11" t="s">
        <v>592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13">
        <v>0</v>
      </c>
    </row>
    <row r="19" spans="1:10" x14ac:dyDescent="0.25">
      <c r="A19" s="10" t="s">
        <v>928</v>
      </c>
      <c r="B19" s="11" t="s">
        <v>584</v>
      </c>
      <c r="C19" s="23">
        <v>39</v>
      </c>
      <c r="D19" s="23">
        <v>0</v>
      </c>
      <c r="E19" s="23">
        <v>32</v>
      </c>
      <c r="F19" s="23">
        <v>1</v>
      </c>
      <c r="G19" s="23">
        <v>6</v>
      </c>
      <c r="H19" s="23">
        <v>33</v>
      </c>
      <c r="I19" s="23">
        <v>0</v>
      </c>
      <c r="J19" s="13">
        <v>0</v>
      </c>
    </row>
    <row r="20" spans="1:10" x14ac:dyDescent="0.25">
      <c r="A20" s="10" t="s">
        <v>927</v>
      </c>
      <c r="B20" s="11" t="s">
        <v>542</v>
      </c>
      <c r="C20" s="23">
        <v>3</v>
      </c>
      <c r="D20" s="23">
        <v>0</v>
      </c>
      <c r="E20" s="23">
        <v>3</v>
      </c>
      <c r="F20" s="23">
        <v>0</v>
      </c>
      <c r="G20" s="23">
        <v>0</v>
      </c>
      <c r="H20" s="23">
        <v>3</v>
      </c>
      <c r="I20" s="23">
        <v>0</v>
      </c>
      <c r="J20" s="13">
        <v>0</v>
      </c>
    </row>
    <row r="21" spans="1:10" x14ac:dyDescent="0.25">
      <c r="A21" s="10" t="s">
        <v>926</v>
      </c>
      <c r="B21" s="11" t="s">
        <v>532</v>
      </c>
      <c r="C21" s="23">
        <v>3</v>
      </c>
      <c r="D21" s="23">
        <v>0</v>
      </c>
      <c r="E21" s="23">
        <v>3</v>
      </c>
      <c r="F21" s="23">
        <v>0</v>
      </c>
      <c r="G21" s="23">
        <v>0</v>
      </c>
      <c r="H21" s="23">
        <v>3</v>
      </c>
      <c r="I21" s="23">
        <v>0</v>
      </c>
      <c r="J21" s="13">
        <v>0</v>
      </c>
    </row>
    <row r="22" spans="1:10" x14ac:dyDescent="0.25">
      <c r="A22" s="10" t="s">
        <v>925</v>
      </c>
      <c r="B22" s="11" t="s">
        <v>526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13">
        <v>0</v>
      </c>
    </row>
    <row r="23" spans="1:10" x14ac:dyDescent="0.25">
      <c r="A23" s="10" t="s">
        <v>924</v>
      </c>
      <c r="B23" s="11" t="s">
        <v>514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13">
        <v>0</v>
      </c>
    </row>
    <row r="24" spans="1:10" x14ac:dyDescent="0.25">
      <c r="A24" s="10" t="s">
        <v>923</v>
      </c>
      <c r="B24" s="11" t="s">
        <v>508</v>
      </c>
      <c r="C24" s="23">
        <v>46</v>
      </c>
      <c r="D24" s="23">
        <v>11</v>
      </c>
      <c r="E24" s="23">
        <v>30</v>
      </c>
      <c r="F24" s="23">
        <v>0</v>
      </c>
      <c r="G24" s="23">
        <v>5</v>
      </c>
      <c r="H24" s="23">
        <v>41</v>
      </c>
      <c r="I24" s="23">
        <v>0</v>
      </c>
      <c r="J24" s="13">
        <v>0</v>
      </c>
    </row>
    <row r="25" spans="1:10" x14ac:dyDescent="0.25">
      <c r="A25" s="10" t="s">
        <v>1198</v>
      </c>
      <c r="B25" s="11" t="s">
        <v>199</v>
      </c>
      <c r="C25" s="23">
        <v>8</v>
      </c>
      <c r="D25" s="23">
        <v>2</v>
      </c>
      <c r="E25" s="23">
        <v>6</v>
      </c>
      <c r="F25" s="23">
        <v>0</v>
      </c>
      <c r="G25" s="23">
        <v>0</v>
      </c>
      <c r="H25" s="23">
        <v>8</v>
      </c>
      <c r="I25" s="23">
        <v>0</v>
      </c>
      <c r="J25" s="13">
        <v>0</v>
      </c>
    </row>
    <row r="26" spans="1:10" x14ac:dyDescent="0.25">
      <c r="A26" s="14" t="s">
        <v>922</v>
      </c>
      <c r="B26" s="15" t="s">
        <v>498</v>
      </c>
      <c r="C26" s="24">
        <v>3156</v>
      </c>
      <c r="D26" s="24">
        <v>683</v>
      </c>
      <c r="E26" s="24">
        <v>1807</v>
      </c>
      <c r="F26" s="24">
        <v>289</v>
      </c>
      <c r="G26" s="24">
        <v>377</v>
      </c>
      <c r="H26" s="24">
        <v>2775</v>
      </c>
      <c r="I26" s="24">
        <v>0</v>
      </c>
      <c r="J26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8572-6DAD-42E4-B453-A4AC0A4451E8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 activeCell="D20" sqref="D20"/>
    </sheetView>
  </sheetViews>
  <sheetFormatPr defaultRowHeight="15" x14ac:dyDescent="0.25"/>
  <cols>
    <col min="1" max="1" width="16.42578125" style="2" bestFit="1" customWidth="1"/>
    <col min="2" max="11" width="16.42578125" style="3" bestFit="1" customWidth="1"/>
    <col min="12" max="16384" width="9.140625" style="2"/>
  </cols>
  <sheetData>
    <row r="1" spans="1:11" x14ac:dyDescent="0.25">
      <c r="A1" s="20" t="s">
        <v>1224</v>
      </c>
    </row>
    <row r="2" spans="1:11" ht="120" x14ac:dyDescent="0.25">
      <c r="A2" s="30"/>
      <c r="B2" s="21" t="s">
        <v>1223</v>
      </c>
      <c r="C2" s="21" t="s">
        <v>1222</v>
      </c>
      <c r="D2" s="21" t="s">
        <v>1221</v>
      </c>
      <c r="E2" s="21" t="s">
        <v>1220</v>
      </c>
      <c r="F2" s="21" t="s">
        <v>1219</v>
      </c>
      <c r="G2" s="21" t="s">
        <v>1218</v>
      </c>
      <c r="H2" s="21" t="s">
        <v>1217</v>
      </c>
      <c r="I2" s="21" t="s">
        <v>1216</v>
      </c>
      <c r="J2" s="21" t="s">
        <v>1215</v>
      </c>
      <c r="K2" s="22" t="s">
        <v>1214</v>
      </c>
    </row>
    <row r="3" spans="1:11" x14ac:dyDescent="0.25">
      <c r="A3" s="32"/>
      <c r="B3" s="27" t="s">
        <v>199</v>
      </c>
      <c r="C3" s="27" t="s">
        <v>201</v>
      </c>
      <c r="D3" s="27" t="s">
        <v>203</v>
      </c>
      <c r="E3" s="27" t="s">
        <v>205</v>
      </c>
      <c r="F3" s="27" t="s">
        <v>207</v>
      </c>
      <c r="G3" s="27" t="s">
        <v>209</v>
      </c>
      <c r="H3" s="27" t="s">
        <v>211</v>
      </c>
      <c r="I3" s="27" t="s">
        <v>213</v>
      </c>
      <c r="J3" s="27" t="s">
        <v>215</v>
      </c>
      <c r="K3" s="28" t="s">
        <v>217</v>
      </c>
    </row>
    <row r="4" spans="1:11" x14ac:dyDescent="0.25">
      <c r="A4" s="14" t="s">
        <v>1225</v>
      </c>
      <c r="B4" s="24">
        <v>6</v>
      </c>
      <c r="C4" s="24">
        <v>123</v>
      </c>
      <c r="D4" s="24">
        <v>959</v>
      </c>
      <c r="E4" s="24">
        <v>8</v>
      </c>
      <c r="F4" s="24">
        <v>641</v>
      </c>
      <c r="G4" s="24">
        <v>10</v>
      </c>
      <c r="H4" s="24">
        <v>1747</v>
      </c>
      <c r="I4" s="24">
        <v>1684.22</v>
      </c>
      <c r="J4" s="24">
        <v>931</v>
      </c>
      <c r="K4" s="17">
        <v>242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FF892-6E95-4CE9-8082-C168DD5AC953}">
  <sheetPr>
    <outlinePr summaryBelow="0"/>
  </sheetPr>
  <dimension ref="A1:Z24"/>
  <sheetViews>
    <sheetView zoomScale="80" zoomScaleNormal="80" workbookViewId="0">
      <pane ySplit="3" topLeftCell="A4" activePane="bottomLeft" state="frozen"/>
      <selection pane="bottomLeft" activeCell="G2" sqref="G2"/>
    </sheetView>
  </sheetViews>
  <sheetFormatPr defaultRowHeight="15" x14ac:dyDescent="0.25"/>
  <cols>
    <col min="1" max="1" width="35.85546875" style="2" customWidth="1"/>
    <col min="2" max="2" width="7.42578125" style="2" customWidth="1"/>
    <col min="3" max="26" width="16.42578125" style="3" bestFit="1" customWidth="1"/>
    <col min="27" max="16384" width="9.140625" style="2"/>
  </cols>
  <sheetData>
    <row r="1" spans="1:26" x14ac:dyDescent="0.25">
      <c r="A1" s="20" t="s">
        <v>1308</v>
      </c>
    </row>
    <row r="2" spans="1:26" ht="105" x14ac:dyDescent="0.25">
      <c r="A2" s="34" t="s">
        <v>276</v>
      </c>
      <c r="B2" s="35" t="s">
        <v>1307</v>
      </c>
      <c r="C2" s="36" t="s">
        <v>1306</v>
      </c>
      <c r="D2" s="36" t="s">
        <v>1305</v>
      </c>
      <c r="E2" s="36" t="s">
        <v>1304</v>
      </c>
      <c r="F2" s="36" t="s">
        <v>1303</v>
      </c>
      <c r="G2" s="36" t="s">
        <v>1302</v>
      </c>
      <c r="H2" s="36" t="s">
        <v>1301</v>
      </c>
      <c r="I2" s="36" t="s">
        <v>1300</v>
      </c>
      <c r="J2" s="36" t="s">
        <v>1299</v>
      </c>
      <c r="K2" s="36" t="s">
        <v>1298</v>
      </c>
      <c r="L2" s="36" t="s">
        <v>1297</v>
      </c>
      <c r="M2" s="36" t="s">
        <v>1296</v>
      </c>
      <c r="N2" s="36" t="s">
        <v>1295</v>
      </c>
      <c r="O2" s="36" t="s">
        <v>1294</v>
      </c>
      <c r="P2" s="36" t="s">
        <v>1293</v>
      </c>
      <c r="Q2" s="36" t="s">
        <v>1292</v>
      </c>
      <c r="R2" s="36" t="s">
        <v>1291</v>
      </c>
      <c r="S2" s="36" t="s">
        <v>1290</v>
      </c>
      <c r="T2" s="36" t="s">
        <v>1289</v>
      </c>
      <c r="U2" s="36" t="s">
        <v>1288</v>
      </c>
      <c r="V2" s="36" t="s">
        <v>1287</v>
      </c>
      <c r="W2" s="36" t="s">
        <v>1286</v>
      </c>
      <c r="X2" s="36" t="s">
        <v>1285</v>
      </c>
      <c r="Y2" s="36" t="s">
        <v>1284</v>
      </c>
      <c r="Z2" s="37" t="s">
        <v>1283</v>
      </c>
    </row>
    <row r="3" spans="1:26" x14ac:dyDescent="0.25">
      <c r="A3" s="38"/>
      <c r="B3" s="39"/>
      <c r="C3" s="23" t="s">
        <v>1282</v>
      </c>
      <c r="D3" s="23" t="s">
        <v>1281</v>
      </c>
      <c r="E3" s="23" t="s">
        <v>1280</v>
      </c>
      <c r="F3" s="23" t="s">
        <v>1279</v>
      </c>
      <c r="G3" s="23" t="s">
        <v>1278</v>
      </c>
      <c r="H3" s="23" t="s">
        <v>1277</v>
      </c>
      <c r="I3" s="23" t="s">
        <v>1276</v>
      </c>
      <c r="J3" s="23" t="s">
        <v>672</v>
      </c>
      <c r="K3" s="23" t="s">
        <v>600</v>
      </c>
      <c r="L3" s="23" t="s">
        <v>592</v>
      </c>
      <c r="M3" s="23" t="s">
        <v>584</v>
      </c>
      <c r="N3" s="23" t="s">
        <v>542</v>
      </c>
      <c r="O3" s="23" t="s">
        <v>532</v>
      </c>
      <c r="P3" s="23" t="s">
        <v>526</v>
      </c>
      <c r="Q3" s="23" t="s">
        <v>514</v>
      </c>
      <c r="R3" s="23" t="s">
        <v>508</v>
      </c>
      <c r="S3" s="23" t="s">
        <v>1275</v>
      </c>
      <c r="T3" s="23" t="s">
        <v>1274</v>
      </c>
      <c r="U3" s="23" t="s">
        <v>1273</v>
      </c>
      <c r="V3" s="23" t="s">
        <v>1272</v>
      </c>
      <c r="W3" s="23" t="s">
        <v>1271</v>
      </c>
      <c r="X3" s="23" t="s">
        <v>1270</v>
      </c>
      <c r="Y3" s="23" t="s">
        <v>1269</v>
      </c>
      <c r="Z3" s="13" t="s">
        <v>1268</v>
      </c>
    </row>
    <row r="4" spans="1:26" x14ac:dyDescent="0.25">
      <c r="A4" s="40" t="s">
        <v>1267</v>
      </c>
      <c r="B4" s="12" t="s">
        <v>1266</v>
      </c>
      <c r="C4" s="23">
        <v>2756774056</v>
      </c>
      <c r="D4" s="23">
        <v>469145989</v>
      </c>
      <c r="E4" s="23">
        <v>17300720</v>
      </c>
      <c r="F4" s="23">
        <v>451845269</v>
      </c>
      <c r="G4" s="23">
        <v>210325084</v>
      </c>
      <c r="H4" s="23">
        <v>22000219</v>
      </c>
      <c r="I4" s="23">
        <v>188324865</v>
      </c>
      <c r="J4" s="23">
        <v>291548544</v>
      </c>
      <c r="K4" s="23">
        <v>102332111</v>
      </c>
      <c r="L4" s="23">
        <v>189216433</v>
      </c>
      <c r="M4" s="23">
        <v>403073187</v>
      </c>
      <c r="N4" s="23">
        <v>226695432</v>
      </c>
      <c r="O4" s="23">
        <v>176377755</v>
      </c>
      <c r="P4" s="23">
        <v>146013310</v>
      </c>
      <c r="Q4" s="23">
        <v>113484733</v>
      </c>
      <c r="R4" s="23">
        <v>32528577</v>
      </c>
      <c r="S4" s="23">
        <v>1003221068</v>
      </c>
      <c r="T4" s="23">
        <v>1003221068</v>
      </c>
      <c r="U4" s="23">
        <v>0</v>
      </c>
      <c r="V4" s="23">
        <v>2523327182</v>
      </c>
      <c r="W4" s="23">
        <v>1485034283</v>
      </c>
      <c r="X4" s="23">
        <v>1038292899.0000001</v>
      </c>
      <c r="Y4" s="23">
        <v>40986874</v>
      </c>
      <c r="Z4" s="13">
        <v>3795066966</v>
      </c>
    </row>
    <row r="5" spans="1:26" x14ac:dyDescent="0.25">
      <c r="A5" s="40" t="s">
        <v>1265</v>
      </c>
      <c r="B5" s="12" t="s">
        <v>1264</v>
      </c>
      <c r="C5" s="23">
        <v>261765020</v>
      </c>
      <c r="D5" s="23">
        <v>32086639</v>
      </c>
      <c r="E5" s="23">
        <v>4926</v>
      </c>
      <c r="F5" s="23">
        <v>32081713</v>
      </c>
      <c r="G5" s="23">
        <v>10602335</v>
      </c>
      <c r="H5" s="23">
        <v>1073575</v>
      </c>
      <c r="I5" s="23">
        <v>9528760</v>
      </c>
      <c r="J5" s="23">
        <v>14742579</v>
      </c>
      <c r="K5" s="23">
        <v>4649009</v>
      </c>
      <c r="L5" s="23">
        <v>10093570</v>
      </c>
      <c r="M5" s="23">
        <v>20548378</v>
      </c>
      <c r="N5" s="23">
        <v>10726097</v>
      </c>
      <c r="O5" s="23">
        <v>9822281</v>
      </c>
      <c r="P5" s="23">
        <v>5938391</v>
      </c>
      <c r="Q5" s="23">
        <v>4386227</v>
      </c>
      <c r="R5" s="23">
        <v>1552164</v>
      </c>
      <c r="S5" s="23">
        <v>68495823</v>
      </c>
      <c r="T5" s="23">
        <v>68495823</v>
      </c>
      <c r="U5" s="23">
        <v>0</v>
      </c>
      <c r="V5" s="23">
        <v>152414145</v>
      </c>
      <c r="W5" s="23">
        <v>89335657</v>
      </c>
      <c r="X5" s="23">
        <v>63078488</v>
      </c>
      <c r="Y5" s="23">
        <v>2005985</v>
      </c>
      <c r="Z5" s="13">
        <v>324843510</v>
      </c>
    </row>
    <row r="6" spans="1:26" x14ac:dyDescent="0.25">
      <c r="A6" s="40" t="s">
        <v>1263</v>
      </c>
      <c r="B6" s="12" t="s">
        <v>1262</v>
      </c>
      <c r="C6" s="23">
        <v>456571896</v>
      </c>
      <c r="D6" s="23">
        <v>73042980</v>
      </c>
      <c r="E6" s="23">
        <v>0</v>
      </c>
      <c r="F6" s="23">
        <v>73042980</v>
      </c>
      <c r="G6" s="23">
        <v>11682796</v>
      </c>
      <c r="H6" s="23">
        <v>1168278</v>
      </c>
      <c r="I6" s="23">
        <v>10514518</v>
      </c>
      <c r="J6" s="23">
        <v>15832917</v>
      </c>
      <c r="K6" s="23">
        <v>5261574</v>
      </c>
      <c r="L6" s="23">
        <v>10571343</v>
      </c>
      <c r="M6" s="23">
        <v>16030837</v>
      </c>
      <c r="N6" s="23">
        <v>9467865</v>
      </c>
      <c r="O6" s="23">
        <v>6562972</v>
      </c>
      <c r="P6" s="23">
        <v>4922716</v>
      </c>
      <c r="Q6" s="23">
        <v>4062671</v>
      </c>
      <c r="R6" s="23">
        <v>860045</v>
      </c>
      <c r="S6" s="23">
        <v>18255494</v>
      </c>
      <c r="T6" s="23">
        <v>18255494</v>
      </c>
      <c r="U6" s="23">
        <v>0</v>
      </c>
      <c r="V6" s="23">
        <v>139767740</v>
      </c>
      <c r="W6" s="23">
        <v>38215882</v>
      </c>
      <c r="X6" s="23">
        <v>101551858</v>
      </c>
      <c r="Y6" s="23">
        <v>524392</v>
      </c>
      <c r="Z6" s="13">
        <v>558123750</v>
      </c>
    </row>
    <row r="7" spans="1:26" x14ac:dyDescent="0.25">
      <c r="A7" s="40" t="s">
        <v>1261</v>
      </c>
      <c r="B7" s="12" t="s">
        <v>1260</v>
      </c>
      <c r="C7" s="23">
        <v>180112941</v>
      </c>
      <c r="D7" s="23">
        <v>49723909</v>
      </c>
      <c r="E7" s="23">
        <v>66182</v>
      </c>
      <c r="F7" s="23">
        <v>49657727</v>
      </c>
      <c r="G7" s="23">
        <v>23208317</v>
      </c>
      <c r="H7" s="23">
        <v>2346856</v>
      </c>
      <c r="I7" s="23">
        <v>20861461</v>
      </c>
      <c r="J7" s="23">
        <v>32844198</v>
      </c>
      <c r="K7" s="23">
        <v>10221500</v>
      </c>
      <c r="L7" s="23">
        <v>22622698</v>
      </c>
      <c r="M7" s="23">
        <v>42501059</v>
      </c>
      <c r="N7" s="23">
        <v>21783016</v>
      </c>
      <c r="O7" s="23">
        <v>20718043</v>
      </c>
      <c r="P7" s="23">
        <v>15536548</v>
      </c>
      <c r="Q7" s="23">
        <v>11216330</v>
      </c>
      <c r="R7" s="23">
        <v>4320218</v>
      </c>
      <c r="S7" s="23">
        <v>111300419</v>
      </c>
      <c r="T7" s="23">
        <v>111300419</v>
      </c>
      <c r="U7" s="23">
        <v>0</v>
      </c>
      <c r="V7" s="23">
        <v>275114450</v>
      </c>
      <c r="W7" s="23">
        <v>156934303</v>
      </c>
      <c r="X7" s="23">
        <v>118180147</v>
      </c>
      <c r="Y7" s="23">
        <v>3700520</v>
      </c>
      <c r="Z7" s="13">
        <v>298293090</v>
      </c>
    </row>
    <row r="8" spans="1:26" x14ac:dyDescent="0.25">
      <c r="A8" s="40" t="s">
        <v>1259</v>
      </c>
      <c r="B8" s="12" t="s">
        <v>1258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13">
        <v>0</v>
      </c>
    </row>
    <row r="9" spans="1:26" x14ac:dyDescent="0.25">
      <c r="A9" s="40" t="s">
        <v>1257</v>
      </c>
      <c r="B9" s="12" t="s">
        <v>1256</v>
      </c>
      <c r="C9" s="23">
        <v>38086764</v>
      </c>
      <c r="D9" s="23">
        <v>6337794</v>
      </c>
      <c r="E9" s="23">
        <v>0</v>
      </c>
      <c r="F9" s="23">
        <v>6337794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6337794</v>
      </c>
      <c r="W9" s="23">
        <v>0</v>
      </c>
      <c r="X9" s="23">
        <v>6337794</v>
      </c>
      <c r="Y9" s="23">
        <v>0</v>
      </c>
      <c r="Z9" s="13">
        <v>44424558</v>
      </c>
    </row>
    <row r="10" spans="1:26" x14ac:dyDescent="0.25">
      <c r="A10" s="40" t="s">
        <v>1255</v>
      </c>
      <c r="B10" s="12" t="s">
        <v>1254</v>
      </c>
      <c r="C10" s="23">
        <v>289322</v>
      </c>
      <c r="D10" s="23">
        <v>102310</v>
      </c>
      <c r="E10" s="23">
        <v>0</v>
      </c>
      <c r="F10" s="23">
        <v>102310</v>
      </c>
      <c r="G10" s="23">
        <v>13755</v>
      </c>
      <c r="H10" s="23">
        <v>1376</v>
      </c>
      <c r="I10" s="23">
        <v>12379</v>
      </c>
      <c r="J10" s="23">
        <v>15031</v>
      </c>
      <c r="K10" s="23">
        <v>4660</v>
      </c>
      <c r="L10" s="23">
        <v>10371</v>
      </c>
      <c r="M10" s="23">
        <v>58506</v>
      </c>
      <c r="N10" s="23">
        <v>29838</v>
      </c>
      <c r="O10" s="23">
        <v>28668</v>
      </c>
      <c r="P10" s="23">
        <v>119131</v>
      </c>
      <c r="Q10" s="23">
        <v>84583</v>
      </c>
      <c r="R10" s="23">
        <v>34548</v>
      </c>
      <c r="S10" s="23">
        <v>103259</v>
      </c>
      <c r="T10" s="23">
        <v>103259</v>
      </c>
      <c r="U10" s="23">
        <v>0</v>
      </c>
      <c r="V10" s="23">
        <v>411992</v>
      </c>
      <c r="W10" s="23">
        <v>223716</v>
      </c>
      <c r="X10" s="23">
        <v>188276</v>
      </c>
      <c r="Y10" s="23">
        <v>0</v>
      </c>
      <c r="Z10" s="13">
        <v>477599</v>
      </c>
    </row>
    <row r="11" spans="1:26" x14ac:dyDescent="0.25">
      <c r="A11" s="40" t="s">
        <v>1253</v>
      </c>
      <c r="B11" s="12" t="s">
        <v>1252</v>
      </c>
      <c r="C11" s="23">
        <v>16007036</v>
      </c>
      <c r="D11" s="23">
        <v>4245795</v>
      </c>
      <c r="E11" s="23">
        <v>800853</v>
      </c>
      <c r="F11" s="23">
        <v>3444942</v>
      </c>
      <c r="G11" s="23">
        <v>456180</v>
      </c>
      <c r="H11" s="23">
        <v>45619</v>
      </c>
      <c r="I11" s="23">
        <v>410561</v>
      </c>
      <c r="J11" s="23">
        <v>727569</v>
      </c>
      <c r="K11" s="23">
        <v>225546</v>
      </c>
      <c r="L11" s="23">
        <v>502023</v>
      </c>
      <c r="M11" s="23">
        <v>1239605</v>
      </c>
      <c r="N11" s="23">
        <v>632199</v>
      </c>
      <c r="O11" s="23">
        <v>607406</v>
      </c>
      <c r="P11" s="23">
        <v>377251</v>
      </c>
      <c r="Q11" s="23">
        <v>267849</v>
      </c>
      <c r="R11" s="23">
        <v>109402</v>
      </c>
      <c r="S11" s="23">
        <v>8094888</v>
      </c>
      <c r="T11" s="23">
        <v>8094888</v>
      </c>
      <c r="U11" s="23">
        <v>0</v>
      </c>
      <c r="V11" s="23">
        <v>15141288</v>
      </c>
      <c r="W11" s="23">
        <v>10066954</v>
      </c>
      <c r="X11" s="23">
        <v>5074334</v>
      </c>
      <c r="Y11" s="23">
        <v>97518</v>
      </c>
      <c r="Z11" s="13">
        <v>21081371</v>
      </c>
    </row>
    <row r="12" spans="1:26" x14ac:dyDescent="0.25">
      <c r="A12" s="40" t="s">
        <v>1251</v>
      </c>
      <c r="B12" s="12" t="s">
        <v>1250</v>
      </c>
      <c r="C12" s="23">
        <v>412670601</v>
      </c>
      <c r="D12" s="23">
        <v>35501911</v>
      </c>
      <c r="E12" s="23">
        <v>0</v>
      </c>
      <c r="F12" s="23">
        <v>35501911</v>
      </c>
      <c r="G12" s="23">
        <v>8928869</v>
      </c>
      <c r="H12" s="23">
        <v>892888</v>
      </c>
      <c r="I12" s="23">
        <v>8035981</v>
      </c>
      <c r="J12" s="23">
        <v>14335364</v>
      </c>
      <c r="K12" s="23">
        <v>4443962</v>
      </c>
      <c r="L12" s="23">
        <v>9891402</v>
      </c>
      <c r="M12" s="23">
        <v>28033089</v>
      </c>
      <c r="N12" s="23">
        <v>14326010</v>
      </c>
      <c r="O12" s="23">
        <v>13707079</v>
      </c>
      <c r="P12" s="23">
        <v>6277667</v>
      </c>
      <c r="Q12" s="23">
        <v>4477634</v>
      </c>
      <c r="R12" s="23">
        <v>1800033</v>
      </c>
      <c r="S12" s="23">
        <v>61474016</v>
      </c>
      <c r="T12" s="23">
        <v>61474016</v>
      </c>
      <c r="U12" s="23">
        <v>0</v>
      </c>
      <c r="V12" s="23">
        <v>154550916</v>
      </c>
      <c r="W12" s="23">
        <v>85614510</v>
      </c>
      <c r="X12" s="23">
        <v>68936406</v>
      </c>
      <c r="Y12" s="23">
        <v>1832501</v>
      </c>
      <c r="Z12" s="13">
        <v>481607006</v>
      </c>
    </row>
    <row r="13" spans="1:26" x14ac:dyDescent="0.25">
      <c r="A13" s="40" t="s">
        <v>1249</v>
      </c>
      <c r="B13" s="12" t="s">
        <v>1248</v>
      </c>
      <c r="C13" s="23">
        <v>627025740</v>
      </c>
      <c r="D13" s="23">
        <v>48401648</v>
      </c>
      <c r="E13" s="23">
        <v>16260448</v>
      </c>
      <c r="F13" s="23">
        <v>32141200</v>
      </c>
      <c r="G13" s="23">
        <v>11668923</v>
      </c>
      <c r="H13" s="23">
        <v>1317682</v>
      </c>
      <c r="I13" s="23">
        <v>10351241</v>
      </c>
      <c r="J13" s="23">
        <v>27214065</v>
      </c>
      <c r="K13" s="23">
        <v>15712691</v>
      </c>
      <c r="L13" s="23">
        <v>11501374</v>
      </c>
      <c r="M13" s="23">
        <v>47635956</v>
      </c>
      <c r="N13" s="23">
        <v>30408421</v>
      </c>
      <c r="O13" s="23">
        <v>17227535</v>
      </c>
      <c r="P13" s="23">
        <v>11617733</v>
      </c>
      <c r="Q13" s="23">
        <v>8666062</v>
      </c>
      <c r="R13" s="23">
        <v>2951671</v>
      </c>
      <c r="S13" s="23">
        <v>196881511</v>
      </c>
      <c r="T13" s="23">
        <v>196881511</v>
      </c>
      <c r="U13" s="23">
        <v>0</v>
      </c>
      <c r="V13" s="23">
        <v>343419836</v>
      </c>
      <c r="W13" s="23">
        <v>269246815</v>
      </c>
      <c r="X13" s="23">
        <v>74173021</v>
      </c>
      <c r="Y13" s="23">
        <v>1205407</v>
      </c>
      <c r="Z13" s="13">
        <v>701198764</v>
      </c>
    </row>
    <row r="14" spans="1:26" x14ac:dyDescent="0.25">
      <c r="A14" s="40" t="s">
        <v>1247</v>
      </c>
      <c r="B14" s="12" t="s">
        <v>1246</v>
      </c>
      <c r="C14" s="23">
        <v>646768373</v>
      </c>
      <c r="D14" s="23">
        <v>198588740</v>
      </c>
      <c r="E14" s="23">
        <v>44451</v>
      </c>
      <c r="F14" s="23">
        <v>198544289</v>
      </c>
      <c r="G14" s="23">
        <v>135820582</v>
      </c>
      <c r="H14" s="23">
        <v>14359068</v>
      </c>
      <c r="I14" s="23">
        <v>121461514</v>
      </c>
      <c r="J14" s="23">
        <v>176008421</v>
      </c>
      <c r="K14" s="23">
        <v>58766037</v>
      </c>
      <c r="L14" s="23">
        <v>117242384</v>
      </c>
      <c r="M14" s="23">
        <v>230560856</v>
      </c>
      <c r="N14" s="23">
        <v>130811601</v>
      </c>
      <c r="O14" s="23">
        <v>99749255</v>
      </c>
      <c r="P14" s="23">
        <v>95342653</v>
      </c>
      <c r="Q14" s="23">
        <v>75950589</v>
      </c>
      <c r="R14" s="23">
        <v>19392064</v>
      </c>
      <c r="S14" s="23">
        <v>504772269</v>
      </c>
      <c r="T14" s="23">
        <v>504772269</v>
      </c>
      <c r="U14" s="23">
        <v>0</v>
      </c>
      <c r="V14" s="23">
        <v>1341093521</v>
      </c>
      <c r="W14" s="23">
        <v>784704015</v>
      </c>
      <c r="X14" s="23">
        <v>556389506</v>
      </c>
      <c r="Y14" s="23">
        <v>30272970</v>
      </c>
      <c r="Z14" s="13">
        <v>1203196596</v>
      </c>
    </row>
    <row r="15" spans="1:26" x14ac:dyDescent="0.25">
      <c r="A15" s="40" t="s">
        <v>1245</v>
      </c>
      <c r="B15" s="12" t="s">
        <v>1244</v>
      </c>
      <c r="C15" s="23">
        <v>4162756</v>
      </c>
      <c r="D15" s="23">
        <v>683051</v>
      </c>
      <c r="E15" s="23">
        <v>0</v>
      </c>
      <c r="F15" s="23">
        <v>683051</v>
      </c>
      <c r="G15" s="23">
        <v>13548</v>
      </c>
      <c r="H15" s="23">
        <v>1355</v>
      </c>
      <c r="I15" s="23">
        <v>12193</v>
      </c>
      <c r="J15" s="23">
        <v>8225</v>
      </c>
      <c r="K15" s="23">
        <v>2550</v>
      </c>
      <c r="L15" s="23">
        <v>5675</v>
      </c>
      <c r="M15" s="23">
        <v>2</v>
      </c>
      <c r="N15" s="23">
        <v>1</v>
      </c>
      <c r="O15" s="23">
        <v>1</v>
      </c>
      <c r="P15" s="23">
        <v>0</v>
      </c>
      <c r="Q15" s="23">
        <v>0</v>
      </c>
      <c r="R15" s="23">
        <v>0</v>
      </c>
      <c r="S15" s="23">
        <v>6</v>
      </c>
      <c r="T15" s="23">
        <v>6</v>
      </c>
      <c r="U15" s="23">
        <v>0</v>
      </c>
      <c r="V15" s="23">
        <v>704832</v>
      </c>
      <c r="W15" s="23">
        <v>3912</v>
      </c>
      <c r="X15" s="23">
        <v>700920</v>
      </c>
      <c r="Y15" s="23">
        <v>0</v>
      </c>
      <c r="Z15" s="13">
        <v>4863676</v>
      </c>
    </row>
    <row r="16" spans="1:26" x14ac:dyDescent="0.25">
      <c r="A16" s="40" t="s">
        <v>1243</v>
      </c>
      <c r="B16" s="12" t="s">
        <v>1242</v>
      </c>
      <c r="C16" s="23">
        <v>383400</v>
      </c>
      <c r="D16" s="23">
        <v>115391</v>
      </c>
      <c r="E16" s="23">
        <v>0</v>
      </c>
      <c r="F16" s="23">
        <v>115391</v>
      </c>
      <c r="G16" s="23">
        <v>52783</v>
      </c>
      <c r="H16" s="23">
        <v>5278</v>
      </c>
      <c r="I16" s="23">
        <v>47505</v>
      </c>
      <c r="J16" s="23">
        <v>22156</v>
      </c>
      <c r="K16" s="23">
        <v>6869</v>
      </c>
      <c r="L16" s="23">
        <v>15287</v>
      </c>
      <c r="M16" s="23">
        <v>39960</v>
      </c>
      <c r="N16" s="23">
        <v>20380</v>
      </c>
      <c r="O16" s="23">
        <v>19580</v>
      </c>
      <c r="P16" s="23">
        <v>266186</v>
      </c>
      <c r="Q16" s="23">
        <v>188992</v>
      </c>
      <c r="R16" s="23">
        <v>77194</v>
      </c>
      <c r="S16" s="23">
        <v>84095</v>
      </c>
      <c r="T16" s="23">
        <v>84095</v>
      </c>
      <c r="U16" s="23">
        <v>0</v>
      </c>
      <c r="V16" s="23">
        <v>580571</v>
      </c>
      <c r="W16" s="23">
        <v>305614</v>
      </c>
      <c r="X16" s="23">
        <v>274957</v>
      </c>
      <c r="Y16" s="23">
        <v>6000</v>
      </c>
      <c r="Z16" s="13">
        <v>658358</v>
      </c>
    </row>
    <row r="17" spans="1:26" x14ac:dyDescent="0.25">
      <c r="A17" s="40" t="s">
        <v>1241</v>
      </c>
      <c r="B17" s="12" t="s">
        <v>1240</v>
      </c>
      <c r="C17" s="23">
        <v>91128718</v>
      </c>
      <c r="D17" s="23">
        <v>9638735</v>
      </c>
      <c r="E17" s="23">
        <v>0</v>
      </c>
      <c r="F17" s="23">
        <v>9638735</v>
      </c>
      <c r="G17" s="23">
        <v>5183503</v>
      </c>
      <c r="H17" s="23">
        <v>518893</v>
      </c>
      <c r="I17" s="23">
        <v>4664610</v>
      </c>
      <c r="J17" s="23">
        <v>7296573</v>
      </c>
      <c r="K17" s="23">
        <v>2261939</v>
      </c>
      <c r="L17" s="23">
        <v>5034634</v>
      </c>
      <c r="M17" s="23">
        <v>12556885</v>
      </c>
      <c r="N17" s="23">
        <v>6435676</v>
      </c>
      <c r="O17" s="23">
        <v>6121209</v>
      </c>
      <c r="P17" s="23">
        <v>3422014</v>
      </c>
      <c r="Q17" s="23">
        <v>2468030</v>
      </c>
      <c r="R17" s="23">
        <v>953984</v>
      </c>
      <c r="S17" s="23">
        <v>13620882</v>
      </c>
      <c r="T17" s="23">
        <v>13620882</v>
      </c>
      <c r="U17" s="23">
        <v>0</v>
      </c>
      <c r="V17" s="23">
        <v>51718592</v>
      </c>
      <c r="W17" s="23">
        <v>25305420</v>
      </c>
      <c r="X17" s="23">
        <v>26413172</v>
      </c>
      <c r="Y17" s="23">
        <v>270406</v>
      </c>
      <c r="Z17" s="13">
        <v>117503178</v>
      </c>
    </row>
    <row r="18" spans="1:26" x14ac:dyDescent="0.25">
      <c r="A18" s="40" t="s">
        <v>1239</v>
      </c>
      <c r="B18" s="12" t="s">
        <v>1238</v>
      </c>
      <c r="C18" s="23">
        <v>3305364</v>
      </c>
      <c r="D18" s="23">
        <v>854232</v>
      </c>
      <c r="E18" s="23">
        <v>0</v>
      </c>
      <c r="F18" s="23">
        <v>854232</v>
      </c>
      <c r="G18" s="23">
        <v>440913</v>
      </c>
      <c r="H18" s="23">
        <v>44092</v>
      </c>
      <c r="I18" s="23">
        <v>396821</v>
      </c>
      <c r="J18" s="23">
        <v>299981</v>
      </c>
      <c r="K18" s="23">
        <v>92994</v>
      </c>
      <c r="L18" s="23">
        <v>206987</v>
      </c>
      <c r="M18" s="23">
        <v>451386</v>
      </c>
      <c r="N18" s="23">
        <v>230207</v>
      </c>
      <c r="O18" s="23">
        <v>221179</v>
      </c>
      <c r="P18" s="23">
        <v>42360</v>
      </c>
      <c r="Q18" s="23">
        <v>30126</v>
      </c>
      <c r="R18" s="23">
        <v>12234</v>
      </c>
      <c r="S18" s="23">
        <v>771251</v>
      </c>
      <c r="T18" s="23">
        <v>771251</v>
      </c>
      <c r="U18" s="23">
        <v>0</v>
      </c>
      <c r="V18" s="23">
        <v>2860123</v>
      </c>
      <c r="W18" s="23">
        <v>1168670</v>
      </c>
      <c r="X18" s="23">
        <v>1691453</v>
      </c>
      <c r="Y18" s="23">
        <v>28908</v>
      </c>
      <c r="Z18" s="13">
        <v>4996816</v>
      </c>
    </row>
    <row r="19" spans="1:26" x14ac:dyDescent="0.25">
      <c r="A19" s="40" t="s">
        <v>1237</v>
      </c>
      <c r="B19" s="12" t="s">
        <v>1236</v>
      </c>
      <c r="C19" s="23">
        <v>82849</v>
      </c>
      <c r="D19" s="23">
        <v>49766</v>
      </c>
      <c r="E19" s="23">
        <v>0</v>
      </c>
      <c r="F19" s="23">
        <v>49766</v>
      </c>
      <c r="G19" s="23">
        <v>864</v>
      </c>
      <c r="H19" s="23">
        <v>86</v>
      </c>
      <c r="I19" s="23">
        <v>778</v>
      </c>
      <c r="J19" s="23">
        <v>1800</v>
      </c>
      <c r="K19" s="23">
        <v>558</v>
      </c>
      <c r="L19" s="23">
        <v>1242</v>
      </c>
      <c r="M19" s="23">
        <v>5400</v>
      </c>
      <c r="N19" s="23">
        <v>2754</v>
      </c>
      <c r="O19" s="23">
        <v>2646</v>
      </c>
      <c r="P19" s="23">
        <v>3600</v>
      </c>
      <c r="Q19" s="23">
        <v>2556</v>
      </c>
      <c r="R19" s="23">
        <v>1044</v>
      </c>
      <c r="S19" s="23">
        <v>71443</v>
      </c>
      <c r="T19" s="23">
        <v>71443</v>
      </c>
      <c r="U19" s="23">
        <v>0</v>
      </c>
      <c r="V19" s="23">
        <v>132873</v>
      </c>
      <c r="W19" s="23">
        <v>77397</v>
      </c>
      <c r="X19" s="23">
        <v>55476</v>
      </c>
      <c r="Y19" s="23">
        <v>0</v>
      </c>
      <c r="Z19" s="13">
        <v>138325</v>
      </c>
    </row>
    <row r="20" spans="1:26" x14ac:dyDescent="0.25">
      <c r="A20" s="40" t="s">
        <v>1235</v>
      </c>
      <c r="B20" s="12" t="s">
        <v>1234</v>
      </c>
      <c r="C20" s="23">
        <v>11918336</v>
      </c>
      <c r="D20" s="23">
        <v>978741</v>
      </c>
      <c r="E20" s="23">
        <v>0</v>
      </c>
      <c r="F20" s="23">
        <v>978741</v>
      </c>
      <c r="G20" s="23">
        <v>190958</v>
      </c>
      <c r="H20" s="23">
        <v>19097</v>
      </c>
      <c r="I20" s="23">
        <v>171861</v>
      </c>
      <c r="J20" s="23">
        <v>74427</v>
      </c>
      <c r="K20" s="23">
        <v>23073</v>
      </c>
      <c r="L20" s="23">
        <v>51354</v>
      </c>
      <c r="M20" s="23">
        <v>120151</v>
      </c>
      <c r="N20" s="23">
        <v>61277</v>
      </c>
      <c r="O20" s="23">
        <v>58874</v>
      </c>
      <c r="P20" s="23">
        <v>113086</v>
      </c>
      <c r="Q20" s="23">
        <v>80341</v>
      </c>
      <c r="R20" s="23">
        <v>32745</v>
      </c>
      <c r="S20" s="23">
        <v>448393</v>
      </c>
      <c r="T20" s="23">
        <v>448393</v>
      </c>
      <c r="U20" s="23">
        <v>0</v>
      </c>
      <c r="V20" s="23">
        <v>1925756</v>
      </c>
      <c r="W20" s="23">
        <v>632181</v>
      </c>
      <c r="X20" s="23">
        <v>1293575</v>
      </c>
      <c r="Y20" s="23">
        <v>18643</v>
      </c>
      <c r="Z20" s="13">
        <v>13211912</v>
      </c>
    </row>
    <row r="21" spans="1:26" x14ac:dyDescent="0.25">
      <c r="A21" s="40" t="s">
        <v>1233</v>
      </c>
      <c r="B21" s="12" t="s">
        <v>1232</v>
      </c>
      <c r="C21" s="23">
        <v>0</v>
      </c>
      <c r="D21" s="23">
        <v>586335</v>
      </c>
      <c r="E21" s="23">
        <v>0</v>
      </c>
      <c r="F21" s="23">
        <v>586335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586335</v>
      </c>
      <c r="W21" s="23">
        <v>0</v>
      </c>
      <c r="X21" s="23">
        <v>586335</v>
      </c>
      <c r="Y21" s="23">
        <v>0</v>
      </c>
      <c r="Z21" s="13">
        <v>586335</v>
      </c>
    </row>
    <row r="22" spans="1:26" x14ac:dyDescent="0.25">
      <c r="A22" s="40" t="s">
        <v>1231</v>
      </c>
      <c r="B22" s="12" t="s">
        <v>1230</v>
      </c>
      <c r="C22" s="23">
        <v>6494940</v>
      </c>
      <c r="D22" s="23">
        <v>8208012</v>
      </c>
      <c r="E22" s="23">
        <v>123860</v>
      </c>
      <c r="F22" s="23">
        <v>8084152</v>
      </c>
      <c r="G22" s="23">
        <v>2060758</v>
      </c>
      <c r="H22" s="23">
        <v>206076</v>
      </c>
      <c r="I22" s="23">
        <v>1854682</v>
      </c>
      <c r="J22" s="23">
        <v>2125238</v>
      </c>
      <c r="K22" s="23">
        <v>659149</v>
      </c>
      <c r="L22" s="23">
        <v>1466089</v>
      </c>
      <c r="M22" s="23">
        <v>3291117</v>
      </c>
      <c r="N22" s="23">
        <v>1760090</v>
      </c>
      <c r="O22" s="23">
        <v>1531027</v>
      </c>
      <c r="P22" s="23">
        <v>2033974</v>
      </c>
      <c r="Q22" s="23">
        <v>1602743</v>
      </c>
      <c r="R22" s="23">
        <v>431231</v>
      </c>
      <c r="S22" s="23">
        <v>18847319</v>
      </c>
      <c r="T22" s="23">
        <v>18847319</v>
      </c>
      <c r="U22" s="23">
        <v>0</v>
      </c>
      <c r="V22" s="23">
        <v>36566418</v>
      </c>
      <c r="W22" s="23">
        <v>23199237</v>
      </c>
      <c r="X22" s="23">
        <v>13367181</v>
      </c>
      <c r="Y22" s="23">
        <v>1023624</v>
      </c>
      <c r="Z22" s="13">
        <v>19862122</v>
      </c>
    </row>
    <row r="23" spans="1:26" x14ac:dyDescent="0.25">
      <c r="A23" s="40" t="s">
        <v>1229</v>
      </c>
      <c r="B23" s="12" t="s">
        <v>1228</v>
      </c>
      <c r="C23" s="23">
        <v>14533419</v>
      </c>
      <c r="D23" s="23">
        <v>21142</v>
      </c>
      <c r="E23" s="23">
        <v>0</v>
      </c>
      <c r="F23" s="23">
        <v>21142</v>
      </c>
      <c r="G23" s="23">
        <v>0</v>
      </c>
      <c r="H23" s="23">
        <v>0</v>
      </c>
      <c r="I23" s="23">
        <v>0</v>
      </c>
      <c r="J23" s="23">
        <v>10074</v>
      </c>
      <c r="K23" s="23">
        <v>3123</v>
      </c>
      <c r="L23" s="23">
        <v>6951</v>
      </c>
      <c r="M23" s="23">
        <v>2780</v>
      </c>
      <c r="N23" s="23">
        <v>1418</v>
      </c>
      <c r="O23" s="23">
        <v>1362</v>
      </c>
      <c r="P23" s="23">
        <v>0</v>
      </c>
      <c r="Q23" s="23">
        <v>0</v>
      </c>
      <c r="R23" s="23">
        <v>0</v>
      </c>
      <c r="S23" s="23">
        <v>199992240</v>
      </c>
      <c r="T23" s="23">
        <v>199992240</v>
      </c>
      <c r="U23" s="23">
        <v>0</v>
      </c>
      <c r="V23" s="23">
        <v>200026236</v>
      </c>
      <c r="W23" s="23">
        <v>199996781</v>
      </c>
      <c r="X23" s="23">
        <v>29455</v>
      </c>
      <c r="Y23" s="23">
        <v>0</v>
      </c>
      <c r="Z23" s="13">
        <v>279361</v>
      </c>
    </row>
    <row r="24" spans="1:26" x14ac:dyDescent="0.25">
      <c r="A24" s="41" t="s">
        <v>1227</v>
      </c>
      <c r="B24" s="16" t="s">
        <v>1226</v>
      </c>
      <c r="C24" s="24">
        <v>2771307475</v>
      </c>
      <c r="D24" s="24">
        <v>469167131</v>
      </c>
      <c r="E24" s="24">
        <v>17300720</v>
      </c>
      <c r="F24" s="24">
        <v>451866411</v>
      </c>
      <c r="G24" s="24">
        <v>210325084</v>
      </c>
      <c r="H24" s="24">
        <v>22000219</v>
      </c>
      <c r="I24" s="24">
        <v>188324865</v>
      </c>
      <c r="J24" s="24">
        <v>291558618</v>
      </c>
      <c r="K24" s="24">
        <v>102335234</v>
      </c>
      <c r="L24" s="24">
        <v>189223384</v>
      </c>
      <c r="M24" s="24">
        <v>403075967</v>
      </c>
      <c r="N24" s="24">
        <v>226696850</v>
      </c>
      <c r="O24" s="24">
        <v>176379117</v>
      </c>
      <c r="P24" s="24">
        <v>146013310</v>
      </c>
      <c r="Q24" s="24">
        <v>113484733</v>
      </c>
      <c r="R24" s="24">
        <v>32528577</v>
      </c>
      <c r="S24" s="24">
        <v>1203213308</v>
      </c>
      <c r="T24" s="24">
        <v>1203213308</v>
      </c>
      <c r="U24" s="24">
        <v>0</v>
      </c>
      <c r="V24" s="24">
        <v>2723353418</v>
      </c>
      <c r="W24" s="24">
        <v>1685031064</v>
      </c>
      <c r="X24" s="24">
        <v>1038322354</v>
      </c>
      <c r="Y24" s="24">
        <v>40986874</v>
      </c>
      <c r="Z24" s="17">
        <v>3795346327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30BC-0EBD-44C6-AD75-1144C24B1FD3}">
  <dimension ref="A1:D28"/>
  <sheetViews>
    <sheetView tabSelected="1" zoomScale="90" zoomScaleNormal="90" workbookViewId="0">
      <selection activeCell="I23" sqref="I23"/>
    </sheetView>
  </sheetViews>
  <sheetFormatPr defaultRowHeight="15" x14ac:dyDescent="0.25"/>
  <cols>
    <col min="1" max="1" width="54.5703125" style="5" customWidth="1"/>
    <col min="2" max="4" width="17" style="5" customWidth="1"/>
    <col min="5" max="16384" width="9.140625" style="5"/>
  </cols>
  <sheetData>
    <row r="1" spans="1:4" x14ac:dyDescent="0.25">
      <c r="A1" s="5" t="s">
        <v>1337</v>
      </c>
    </row>
    <row r="2" spans="1:4" x14ac:dyDescent="0.25">
      <c r="A2" s="42" t="s">
        <v>1309</v>
      </c>
      <c r="B2" s="43" t="s">
        <v>1310</v>
      </c>
      <c r="C2" s="43"/>
      <c r="D2" s="44"/>
    </row>
    <row r="3" spans="1:4" x14ac:dyDescent="0.25">
      <c r="A3" s="45"/>
      <c r="B3" s="46" t="s">
        <v>1311</v>
      </c>
      <c r="C3" s="46" t="s">
        <v>1312</v>
      </c>
      <c r="D3" s="47" t="s">
        <v>1225</v>
      </c>
    </row>
    <row r="4" spans="1:4" x14ac:dyDescent="0.25">
      <c r="A4" s="48" t="s">
        <v>1313</v>
      </c>
      <c r="B4" s="49">
        <f>B5</f>
        <v>49700000</v>
      </c>
      <c r="C4" s="49">
        <f>C5</f>
        <v>296978352</v>
      </c>
      <c r="D4" s="50">
        <f>B4+C4</f>
        <v>346678352</v>
      </c>
    </row>
    <row r="5" spans="1:4" x14ac:dyDescent="0.25">
      <c r="A5" s="51" t="s">
        <v>1314</v>
      </c>
      <c r="B5" s="52">
        <v>49700000</v>
      </c>
      <c r="C5" s="52">
        <v>296978352</v>
      </c>
      <c r="D5" s="53">
        <f>B5+C5</f>
        <v>346678352</v>
      </c>
    </row>
    <row r="6" spans="1:4" x14ac:dyDescent="0.25">
      <c r="A6" s="48" t="s">
        <v>1315</v>
      </c>
      <c r="B6" s="49">
        <f>B7+B8</f>
        <v>764339439</v>
      </c>
      <c r="C6" s="49">
        <f>C7+C8</f>
        <v>6619189772</v>
      </c>
      <c r="D6" s="50">
        <f t="shared" ref="D6:D27" si="0">B6+C6</f>
        <v>7383529211</v>
      </c>
    </row>
    <row r="7" spans="1:4" x14ac:dyDescent="0.25">
      <c r="A7" s="54" t="s">
        <v>1316</v>
      </c>
      <c r="B7" s="55">
        <v>49728296</v>
      </c>
      <c r="C7" s="55">
        <v>1076650186</v>
      </c>
      <c r="D7" s="56">
        <f t="shared" si="0"/>
        <v>1126378482</v>
      </c>
    </row>
    <row r="8" spans="1:4" x14ac:dyDescent="0.25">
      <c r="A8" s="54" t="s">
        <v>1317</v>
      </c>
      <c r="B8" s="55">
        <f>B9+B10</f>
        <v>714611143</v>
      </c>
      <c r="C8" s="55">
        <f>C9+C10</f>
        <v>5542539586</v>
      </c>
      <c r="D8" s="56">
        <f t="shared" si="0"/>
        <v>6257150729</v>
      </c>
    </row>
    <row r="9" spans="1:4" s="58" customFormat="1" x14ac:dyDescent="0.25">
      <c r="A9" s="57" t="s">
        <v>1318</v>
      </c>
      <c r="B9" s="52">
        <v>714611143</v>
      </c>
      <c r="C9" s="52">
        <v>5542539586</v>
      </c>
      <c r="D9" s="53">
        <f t="shared" si="0"/>
        <v>6257150729</v>
      </c>
    </row>
    <row r="10" spans="1:4" s="58" customFormat="1" x14ac:dyDescent="0.25">
      <c r="A10" s="57" t="s">
        <v>1319</v>
      </c>
      <c r="B10" s="52">
        <v>0</v>
      </c>
      <c r="C10" s="52">
        <v>0</v>
      </c>
      <c r="D10" s="53">
        <f t="shared" si="0"/>
        <v>0</v>
      </c>
    </row>
    <row r="11" spans="1:4" s="59" customFormat="1" x14ac:dyDescent="0.25">
      <c r="A11" s="48" t="s">
        <v>1320</v>
      </c>
      <c r="B11" s="49">
        <f>B12+B13</f>
        <v>134231829</v>
      </c>
      <c r="C11" s="49">
        <f>C12+C13</f>
        <v>1087717425</v>
      </c>
      <c r="D11" s="50">
        <f t="shared" si="0"/>
        <v>1221949254</v>
      </c>
    </row>
    <row r="12" spans="1:4" s="59" customFormat="1" x14ac:dyDescent="0.25">
      <c r="A12" s="60" t="s">
        <v>1321</v>
      </c>
      <c r="B12" s="55">
        <v>62945972</v>
      </c>
      <c r="C12" s="55">
        <v>1087717425</v>
      </c>
      <c r="D12" s="53">
        <f t="shared" si="0"/>
        <v>1150663397</v>
      </c>
    </row>
    <row r="13" spans="1:4" s="59" customFormat="1" x14ac:dyDescent="0.25">
      <c r="A13" s="60" t="s">
        <v>1322</v>
      </c>
      <c r="B13" s="55">
        <v>71285857</v>
      </c>
      <c r="C13" s="55">
        <v>0</v>
      </c>
      <c r="D13" s="53">
        <f t="shared" si="0"/>
        <v>71285857</v>
      </c>
    </row>
    <row r="14" spans="1:4" x14ac:dyDescent="0.25">
      <c r="A14" s="48" t="s">
        <v>1323</v>
      </c>
      <c r="B14" s="49">
        <f>B15+B16</f>
        <v>151196473</v>
      </c>
      <c r="C14" s="49">
        <f>C15+C16</f>
        <v>283144779</v>
      </c>
      <c r="D14" s="50">
        <f t="shared" si="0"/>
        <v>434341252</v>
      </c>
    </row>
    <row r="15" spans="1:4" s="58" customFormat="1" x14ac:dyDescent="0.25">
      <c r="A15" s="57" t="s">
        <v>1324</v>
      </c>
      <c r="B15" s="52">
        <v>1103194</v>
      </c>
      <c r="C15" s="52">
        <v>1960948</v>
      </c>
      <c r="D15" s="53">
        <f t="shared" si="0"/>
        <v>3064142</v>
      </c>
    </row>
    <row r="16" spans="1:4" s="58" customFormat="1" x14ac:dyDescent="0.25">
      <c r="A16" s="57" t="s">
        <v>1325</v>
      </c>
      <c r="B16" s="52">
        <v>150093279</v>
      </c>
      <c r="C16" s="52">
        <v>281183831</v>
      </c>
      <c r="D16" s="53">
        <f t="shared" si="0"/>
        <v>431277110</v>
      </c>
    </row>
    <row r="17" spans="1:4" s="59" customFormat="1" x14ac:dyDescent="0.25">
      <c r="A17" s="48" t="s">
        <v>1326</v>
      </c>
      <c r="B17" s="49">
        <f>B18+B19</f>
        <v>460053268</v>
      </c>
      <c r="C17" s="49">
        <f>C18+C19</f>
        <v>4465421424</v>
      </c>
      <c r="D17" s="53">
        <f t="shared" si="0"/>
        <v>4925474692</v>
      </c>
    </row>
    <row r="18" spans="1:4" s="58" customFormat="1" x14ac:dyDescent="0.25">
      <c r="A18" s="57" t="s">
        <v>1327</v>
      </c>
      <c r="B18" s="52">
        <v>153601294</v>
      </c>
      <c r="C18" s="52">
        <v>60000000</v>
      </c>
      <c r="D18" s="53">
        <f t="shared" si="0"/>
        <v>213601294</v>
      </c>
    </row>
    <row r="19" spans="1:4" s="58" customFormat="1" x14ac:dyDescent="0.25">
      <c r="A19" s="57" t="s">
        <v>1328</v>
      </c>
      <c r="B19" s="52">
        <v>306451974</v>
      </c>
      <c r="C19" s="52">
        <v>4405421424</v>
      </c>
      <c r="D19" s="53">
        <f t="shared" si="0"/>
        <v>4711873398</v>
      </c>
    </row>
    <row r="20" spans="1:4" s="59" customFormat="1" x14ac:dyDescent="0.25">
      <c r="A20" s="48" t="s">
        <v>1329</v>
      </c>
      <c r="B20" s="49">
        <f>B21+B22+B23+B24</f>
        <v>1369284876</v>
      </c>
      <c r="C20" s="49">
        <f>C21+C22+C23+C24</f>
        <v>0</v>
      </c>
      <c r="D20" s="53">
        <f t="shared" si="0"/>
        <v>1369284876</v>
      </c>
    </row>
    <row r="21" spans="1:4" s="58" customFormat="1" x14ac:dyDescent="0.25">
      <c r="A21" s="57" t="s">
        <v>1330</v>
      </c>
      <c r="B21" s="52">
        <v>34349234</v>
      </c>
      <c r="C21" s="52">
        <v>0</v>
      </c>
      <c r="D21" s="53">
        <f t="shared" si="0"/>
        <v>34349234</v>
      </c>
    </row>
    <row r="22" spans="1:4" s="58" customFormat="1" x14ac:dyDescent="0.25">
      <c r="A22" s="57" t="s">
        <v>1331</v>
      </c>
      <c r="B22" s="52">
        <v>848859486</v>
      </c>
      <c r="C22" s="52">
        <v>0</v>
      </c>
      <c r="D22" s="53">
        <f t="shared" si="0"/>
        <v>848859486</v>
      </c>
    </row>
    <row r="23" spans="1:4" s="58" customFormat="1" x14ac:dyDescent="0.25">
      <c r="A23" s="57" t="s">
        <v>1332</v>
      </c>
      <c r="B23" s="52">
        <v>113059792</v>
      </c>
      <c r="C23" s="52">
        <v>0</v>
      </c>
      <c r="D23" s="53">
        <f t="shared" si="0"/>
        <v>113059792</v>
      </c>
    </row>
    <row r="24" spans="1:4" s="58" customFormat="1" x14ac:dyDescent="0.25">
      <c r="A24" s="57" t="s">
        <v>1333</v>
      </c>
      <c r="B24" s="52">
        <v>373016364</v>
      </c>
      <c r="C24" s="52">
        <v>0</v>
      </c>
      <c r="D24" s="53">
        <f t="shared" si="0"/>
        <v>373016364</v>
      </c>
    </row>
    <row r="25" spans="1:4" s="58" customFormat="1" x14ac:dyDescent="0.25">
      <c r="A25" s="61" t="s">
        <v>1334</v>
      </c>
      <c r="B25" s="49">
        <v>0</v>
      </c>
      <c r="C25" s="49">
        <v>0</v>
      </c>
      <c r="D25" s="50">
        <f t="shared" si="0"/>
        <v>0</v>
      </c>
    </row>
    <row r="26" spans="1:4" s="59" customFormat="1" x14ac:dyDescent="0.25">
      <c r="A26" s="48" t="s">
        <v>1335</v>
      </c>
      <c r="B26" s="49">
        <f>B27</f>
        <v>115916124</v>
      </c>
      <c r="C26" s="49">
        <f>C27</f>
        <v>0</v>
      </c>
      <c r="D26" s="53">
        <f t="shared" si="0"/>
        <v>115916124</v>
      </c>
    </row>
    <row r="27" spans="1:4" s="58" customFormat="1" x14ac:dyDescent="0.25">
      <c r="A27" s="57" t="s">
        <v>1336</v>
      </c>
      <c r="B27" s="52">
        <v>115916124</v>
      </c>
      <c r="C27" s="52">
        <v>0</v>
      </c>
      <c r="D27" s="53">
        <f t="shared" si="0"/>
        <v>115916124</v>
      </c>
    </row>
    <row r="28" spans="1:4" s="59" customFormat="1" x14ac:dyDescent="0.25">
      <c r="A28" s="62" t="s">
        <v>1225</v>
      </c>
      <c r="B28" s="63">
        <f>B4+B6+B11+B14+B17+B20+B25+B26</f>
        <v>3044722009</v>
      </c>
      <c r="C28" s="63">
        <f>C4+C6+C11+C14+C17+C20+C25+C26</f>
        <v>12752451752</v>
      </c>
      <c r="D28" s="64">
        <f>D4+D6+D11+D14+D17+D20+D25+D26</f>
        <v>15797173761</v>
      </c>
    </row>
  </sheetData>
  <mergeCells count="2">
    <mergeCell ref="A2:A3"/>
    <mergeCell ref="B2:D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Sodrzina</vt:lpstr>
      <vt:lpstr>BS</vt:lpstr>
      <vt:lpstr>BU</vt:lpstr>
      <vt:lpstr>SP1</vt:lpstr>
      <vt:lpstr>SP2</vt:lpstr>
      <vt:lpstr>SP3</vt:lpstr>
      <vt:lpstr>SP4</vt:lpstr>
      <vt:lpstr>SP5</vt:lpstr>
      <vt:lpstr>SP7</vt:lpstr>
      <vt:lpstr>SP8</vt:lpstr>
      <vt:lpstr>SP9</vt:lpstr>
      <vt:lpstr>SP99</vt:lpstr>
      <vt:lpstr>VS1</vt:lpstr>
      <vt:lpstr>SVl</vt:lpstr>
      <vt:lpstr>BS!Print_Area</vt:lpstr>
      <vt:lpstr>BU!Print_Area</vt:lpstr>
      <vt:lpstr>BS!Print_Titles</vt:lpstr>
      <vt:lpstr>BU!Print_Titles</vt:lpstr>
      <vt:lpstr>'SP1'!Print_Titles</vt:lpstr>
      <vt:lpstr>'SP2'!Print_Titles</vt:lpstr>
      <vt:lpstr>'SP4'!Print_Titles</vt:lpstr>
      <vt:lpstr>'SP5'!Print_Titles</vt:lpstr>
      <vt:lpstr>'VS1'!Print_Titles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2025-08-12T12:41:32Z</cp:lastPrinted>
  <dcterms:created xsi:type="dcterms:W3CDTF">2025-08-12T11:07:22Z</dcterms:created>
  <dcterms:modified xsi:type="dcterms:W3CDTF">2025-08-13T07:09:16Z</dcterms:modified>
</cp:coreProperties>
</file>