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5\3K2025\MK\"/>
    </mc:Choice>
  </mc:AlternateContent>
  <xr:revisionPtr revIDLastSave="0" documentId="13_ncr:1_{87D55A0F-59DB-4D9B-BEA8-DC77275BC7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азарно портфолио" sheetId="1" r:id="rId1"/>
    <sheet name="Пазарно учество" sheetId="2" r:id="rId2"/>
    <sheet name="Финансиски резултат" sheetId="3" r:id="rId3"/>
  </sheets>
  <externalReferences>
    <externalReference r:id="rId4"/>
    <externalReference r:id="rId5"/>
  </externalReferences>
  <definedNames>
    <definedName name="_xlnm.Print_Area" localSheetId="0">'Пазарно портфолио'!$A$1:$I$19</definedName>
    <definedName name="_xlnm.Print_Area" localSheetId="1">'Пазарно учество'!$A$1:$J$32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F9" i="2"/>
  <c r="D9" i="2"/>
  <c r="C9" i="2"/>
  <c r="G8" i="2"/>
  <c r="F8" i="2"/>
  <c r="H8" i="2" s="1"/>
  <c r="D8" i="2"/>
  <c r="C8" i="2"/>
  <c r="G7" i="2"/>
  <c r="F7" i="2"/>
  <c r="H7" i="2" s="1"/>
  <c r="D7" i="2"/>
  <c r="C7" i="2"/>
  <c r="E7" i="2" s="1"/>
  <c r="G6" i="2"/>
  <c r="F6" i="2"/>
  <c r="H6" i="2" s="1"/>
  <c r="D6" i="2"/>
  <c r="C6" i="2"/>
  <c r="G5" i="2"/>
  <c r="F5" i="2"/>
  <c r="H5" i="2" s="1"/>
  <c r="D5" i="2"/>
  <c r="C5" i="2"/>
  <c r="E5" i="2" s="1"/>
  <c r="G4" i="2"/>
  <c r="F4" i="2"/>
  <c r="D4" i="2"/>
  <c r="C4" i="2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5" i="3"/>
  <c r="G10" i="2" l="1"/>
  <c r="F10" i="2"/>
  <c r="H10" i="2" s="1"/>
  <c r="E9" i="2"/>
  <c r="E4" i="2"/>
  <c r="E6" i="2"/>
  <c r="H4" i="2"/>
  <c r="C10" i="2"/>
  <c r="E8" i="2"/>
  <c r="D10" i="2"/>
  <c r="J7" i="2" l="1"/>
  <c r="J5" i="2"/>
  <c r="E10" i="2"/>
  <c r="I9" i="2"/>
  <c r="I7" i="2"/>
  <c r="I5" i="2"/>
  <c r="J6" i="2"/>
  <c r="I6" i="2"/>
  <c r="J9" i="2"/>
  <c r="J8" i="2"/>
  <c r="I8" i="2"/>
  <c r="J4" i="2"/>
  <c r="I4" i="2"/>
  <c r="I10" i="2" l="1"/>
  <c r="J10" i="2"/>
</calcChain>
</file>

<file path=xl/sharedStrings.xml><?xml version="1.0" encoding="utf-8"?>
<sst xmlns="http://schemas.openxmlformats.org/spreadsheetml/2006/main" count="89" uniqueCount="52">
  <si>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</si>
  <si>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</si>
  <si>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</si>
  <si>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</si>
  <si>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</si>
  <si>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</si>
  <si>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</si>
  <si>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</si>
  <si>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</si>
  <si>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</si>
  <si>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</si>
  <si>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</si>
  <si>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</si>
  <si>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</si>
  <si>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</si>
  <si>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</si>
  <si>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</si>
  <si>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</si>
  <si>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</si>
  <si>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</si>
  <si>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</si>
  <si>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</si>
  <si>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</si>
  <si>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</si>
  <si>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</si>
  <si>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</si>
  <si>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</si>
  <si>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</si>
  <si>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</si>
  <si>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</si>
  <si>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</si>
  <si>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</si>
  <si>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</si>
  <si>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</si>
  <si>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</si>
  <si>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</si>
  <si>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</si>
  <si>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</si>
  <si>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</si>
  <si>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</si>
  <si>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Осигурување на живот , пазарно учество</t>
  </si>
  <si>
    <t>Неживотно осигурување , пазарно учество</t>
  </si>
  <si>
    <t>МКД</t>
  </si>
  <si>
    <t>Добивка/ загуба пред оданочување</t>
  </si>
  <si>
    <t>Прва живот</t>
  </si>
  <si>
    <t>ЗОИЛ</t>
  </si>
  <si>
    <t>3Q2024</t>
  </si>
  <si>
    <t>3Q2023</t>
  </si>
  <si>
    <t>Финансиски резултат по друштва за осигурување, 3К2025</t>
  </si>
  <si>
    <t>Граве живот</t>
  </si>
  <si>
    <t>3Q2025</t>
  </si>
  <si>
    <t>Пазарно портфолио, 3К2025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</si>
</sst>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b/>
      <sz val="10"/>
      <color indexed="63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indexed="63"/>
      <name val="Calibri"/>
      <family val="2"/>
      <scheme val="minor"/>
    </font>
    <font>
      <b/>
      <sz val="11"/>
      <color indexed="6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/>
  </cellStyleXfs>
  <cellXfs count="86">
    <xf numFmtId="0" fontId="0" fillId="0" borderId="0" xfId="0"/>
    <xf numFmtId="0" fontId="0" fillId="2" borderId="0" xfId="0" applyFill="1"/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4" fillId="0" borderId="2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5" fillId="0" borderId="1" xfId="0" applyFont="1" applyBorder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1" fillId="0" borderId="2" xfId="1" applyNumberFormat="1" applyFont="1" applyFill="1" applyBorder="1"/>
    <xf numFmtId="165" fontId="12" fillId="0" borderId="2" xfId="1" applyNumberFormat="1" applyFont="1" applyFill="1" applyBorder="1"/>
    <xf numFmtId="10" fontId="12" fillId="0" borderId="2" xfId="1" applyNumberFormat="1" applyFont="1" applyFill="1" applyBorder="1"/>
    <xf numFmtId="0" fontId="14" fillId="2" borderId="0" xfId="0" applyFont="1" applyFill="1"/>
    <xf numFmtId="0" fontId="13" fillId="2" borderId="1" xfId="0" applyFont="1" applyFill="1" applyBorder="1"/>
    <xf numFmtId="0" fontId="14" fillId="0" borderId="2" xfId="0" applyFont="1" applyBorder="1" applyAlignment="1">
      <alignment horizontal="center"/>
    </xf>
    <xf numFmtId="0" fontId="16" fillId="0" borderId="2" xfId="0" applyFont="1" applyBorder="1"/>
    <xf numFmtId="4" fontId="17" fillId="0" borderId="2" xfId="1" applyNumberFormat="1" applyFont="1" applyFill="1" applyBorder="1" applyAlignment="1">
      <alignment horizontal="right"/>
    </xf>
    <xf numFmtId="0" fontId="19" fillId="2" borderId="0" xfId="0" applyFont="1" applyFill="1"/>
    <xf numFmtId="166" fontId="0" fillId="2" borderId="0" xfId="0" applyNumberFormat="1" applyFill="1"/>
    <xf numFmtId="0" fontId="20" fillId="2" borderId="0" xfId="0" applyFont="1" applyFill="1"/>
    <xf numFmtId="0" fontId="20" fillId="2" borderId="1" xfId="0" applyFont="1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10" fontId="17" fillId="0" borderId="2" xfId="1" applyNumberFormat="1" applyFont="1" applyFill="1" applyBorder="1" applyAlignment="1">
      <alignment horizontal="right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17" fillId="0" borderId="2" xfId="0" applyFont="1" applyBorder="1" applyAlignment="1">
      <alignment horizontal="left" vertical="center" wrapText="1"/>
    </xf>
    <xf numFmtId="0" fontId="9" fillId="2" borderId="0" xfId="0" applyFont="1" applyFill="1"/>
    <xf numFmtId="0" fontId="7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right"/>
    </xf>
    <xf numFmtId="0" fontId="20" fillId="7" borderId="2" xfId="0" applyFont="1" applyFill="1" applyBorder="1" applyAlignment="1">
      <alignment horizontal="left" vertical="center" wrapText="1"/>
    </xf>
    <xf numFmtId="0" fontId="23" fillId="7" borderId="2" xfId="3" applyFont="1" applyFill="1" applyBorder="1" applyAlignment="1">
      <alignment horizontal="right" vertical="center" wrapText="1"/>
    </xf>
    <xf numFmtId="0" fontId="20" fillId="8" borderId="2" xfId="0" applyFont="1" applyFill="1" applyBorder="1" applyAlignment="1">
      <alignment horizontal="left" vertical="center" wrapText="1"/>
    </xf>
    <xf numFmtId="0" fontId="24" fillId="8" borderId="2" xfId="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16" fillId="0" borderId="5" xfId="0" applyFont="1" applyBorder="1"/>
    <xf numFmtId="0" fontId="0" fillId="2" borderId="2" xfId="0" applyFill="1" applyBorder="1"/>
    <xf numFmtId="165" fontId="11" fillId="0" borderId="2" xfId="1" applyNumberFormat="1" applyFont="1" applyFill="1" applyBorder="1"/>
    <xf numFmtId="3" fontId="17" fillId="0" borderId="2" xfId="0" applyNumberFormat="1" applyFont="1" applyBorder="1" applyAlignment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3" fontId="9" fillId="3" borderId="2" xfId="0" applyNumberFormat="1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left" vertical="center" wrapText="1"/>
    </xf>
    <xf numFmtId="3" fontId="9" fillId="7" borderId="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22" fillId="0" borderId="3" xfId="0" applyFont="1" applyBorder="1" applyAlignment="1" applyProtection="1">
      <alignment horizontal="left"/>
      <protection locked="0"/>
    </xf>
    <xf numFmtId="0" fontId="22" fillId="0" borderId="5" xfId="0" applyFont="1" applyBorder="1" applyAlignment="1" applyProtection="1">
      <alignment horizontal="left"/>
      <protection locked="0"/>
    </xf>
    <xf numFmtId="0" fontId="8" fillId="2" borderId="0" xfId="0" applyFont="1" applyFill="1" applyAlignment="1">
      <alignment horizontal="left"/>
    </xf>
    <xf numFmtId="0" fontId="10" fillId="2" borderId="0" xfId="2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18" fillId="0" borderId="3" xfId="0" applyFont="1" applyBorder="1" applyAlignment="1" applyProtection="1">
      <alignment horizontal="left"/>
      <protection locked="0"/>
    </xf>
    <xf numFmtId="0" fontId="18" fillId="0" borderId="5" xfId="0" applyFont="1" applyBorder="1" applyAlignment="1" applyProtection="1">
      <alignment horizontal="left"/>
      <protection locked="0"/>
    </xf>
    <xf numFmtId="0" fontId="21" fillId="2" borderId="1" xfId="0" applyFont="1" applyFill="1" applyBorder="1" applyAlignment="1">
      <alignment horizontal="right"/>
    </xf>
    <xf numFmtId="0" fontId="15" fillId="3" borderId="6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/>
    </xf>
    <xf numFmtId="0" fontId="15" fillId="3" borderId="7" xfId="0" applyFont="1" applyFill="1" applyBorder="1" applyAlignment="1">
      <alignment horizontal="center" vertical="center" wrapText="1"/>
    </xf>
    <xf numFmtId="10" fontId="25" fillId="0" borderId="2" xfId="1" applyNumberFormat="1" applyFont="1" applyFill="1" applyBorder="1" applyAlignment="1" applyProtection="1">
      <alignment horizontal="right" wrapText="1"/>
    </xf>
    <xf numFmtId="4" fontId="26" fillId="0" borderId="2" xfId="1" applyNumberFormat="1" applyFont="1" applyFill="1" applyBorder="1" applyAlignment="1" applyProtection="1">
      <alignment horizontal="right"/>
      <protection locked="0"/>
    </xf>
    <xf numFmtId="10" fontId="26" fillId="0" borderId="2" xfId="1" applyNumberFormat="1" applyFont="1" applyFill="1" applyBorder="1" applyAlignment="1" applyProtection="1">
      <alignment horizontal="right" wrapText="1"/>
    </xf>
  </cellXfs>
  <cellStyles count="4">
    <cellStyle name="Comma" xfId="1" builtinId="3"/>
    <cellStyle name="Hyperlink" xfId="2" builtinId="8"/>
    <cellStyle name="Normal" xfId="0" builtinId="0"/>
    <cellStyle name="Normal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PRIMM_web/2024/1K2024/1K2024_Pomose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\DIR\XPRIMM_web\2025\3K2025\Pomosen.xlsx" TargetMode="External"/><Relationship Id="rId1" Type="http://schemas.openxmlformats.org/officeDocument/2006/relationships/externalLinkPath" Target="/XPRIMM_web/2025/3K2025/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A9" t="str">
            <v>Триглав</v>
          </cell>
        </row>
        <row r="10">
          <cell r="A10" t="str">
            <v>Сава</v>
          </cell>
        </row>
        <row r="11">
          <cell r="A11" t="str">
            <v>Евроинс</v>
          </cell>
        </row>
        <row r="13">
          <cell r="A13" t="str">
            <v>Еуролинк</v>
          </cell>
        </row>
        <row r="14">
          <cell r="A14" t="str">
            <v>Уника</v>
          </cell>
        </row>
        <row r="15">
          <cell r="A15" t="str">
            <v>Осигурителна полиса</v>
          </cell>
        </row>
        <row r="16">
          <cell r="A16" t="str">
            <v>Кроациа неживот</v>
          </cell>
        </row>
        <row r="17">
          <cell r="A17" t="str">
            <v>Халк</v>
          </cell>
        </row>
        <row r="18">
          <cell r="A18" t="str">
            <v>Граве</v>
          </cell>
        </row>
        <row r="19">
          <cell r="A19" t="str">
            <v>Македонија</v>
          </cell>
        </row>
        <row r="20">
          <cell r="A20" t="str">
            <v>ЗОИЛ</v>
          </cell>
        </row>
        <row r="21">
          <cell r="A21" t="str">
            <v>Неживот вкупно</v>
          </cell>
        </row>
        <row r="22">
          <cell r="A22" t="str">
            <v>Триглав живот</v>
          </cell>
        </row>
        <row r="23">
          <cell r="A23" t="str">
            <v>Кроациа живот</v>
          </cell>
        </row>
        <row r="24">
          <cell r="A24" t="str">
            <v>Граве живот</v>
          </cell>
        </row>
        <row r="25">
          <cell r="A25" t="str">
            <v>Винер живот</v>
          </cell>
        </row>
        <row r="26">
          <cell r="A26" t="str">
            <v>Уника живот</v>
          </cell>
        </row>
        <row r="27">
          <cell r="A27" t="str">
            <v>Прва живот</v>
          </cell>
        </row>
        <row r="28">
          <cell r="A28" t="str">
            <v>Живот вкупно</v>
          </cell>
        </row>
        <row r="29">
          <cell r="A29" t="str">
            <v>Вкупно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KET PORTFOLIO "/>
      <sheetName val="БПП3К2025"/>
      <sheetName val="БПП3К2024"/>
      <sheetName val="БИШ3К2025"/>
      <sheetName val="БИШ3К2024"/>
      <sheetName val="RANKING"/>
      <sheetName val="FI"/>
    </sheetNames>
    <sheetDataSet>
      <sheetData sheetId="0"/>
      <sheetData sheetId="1">
        <row r="40">
          <cell r="B40">
            <v>658893</v>
          </cell>
          <cell r="C40">
            <v>364146</v>
          </cell>
          <cell r="D40">
            <v>459804</v>
          </cell>
          <cell r="E40">
            <v>232984</v>
          </cell>
          <cell r="F40">
            <v>525038</v>
          </cell>
          <cell r="G40">
            <v>31628</v>
          </cell>
        </row>
      </sheetData>
      <sheetData sheetId="2">
        <row r="40">
          <cell r="B40">
            <v>569550</v>
          </cell>
          <cell r="C40">
            <v>380969</v>
          </cell>
          <cell r="D40">
            <v>418322</v>
          </cell>
          <cell r="E40">
            <v>213041</v>
          </cell>
          <cell r="F40">
            <v>463870</v>
          </cell>
          <cell r="G40">
            <v>9268</v>
          </cell>
        </row>
      </sheetData>
      <sheetData sheetId="3">
        <row r="40">
          <cell r="B40">
            <v>359461</v>
          </cell>
          <cell r="C40">
            <v>179884</v>
          </cell>
          <cell r="D40">
            <v>108167</v>
          </cell>
          <cell r="E40">
            <v>55155</v>
          </cell>
          <cell r="F40">
            <v>149565</v>
          </cell>
          <cell r="G40">
            <v>794</v>
          </cell>
        </row>
      </sheetData>
      <sheetData sheetId="4">
        <row r="40">
          <cell r="B40">
            <v>274526</v>
          </cell>
          <cell r="C40">
            <v>157137</v>
          </cell>
          <cell r="D40">
            <v>104952</v>
          </cell>
          <cell r="E40">
            <v>46279</v>
          </cell>
          <cell r="F40">
            <v>124409</v>
          </cell>
          <cell r="G40">
            <v>0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7"/>
  <sheetViews>
    <sheetView showGridLines="0" tabSelected="1" workbookViewId="0">
      <selection activeCell="B4" sqref="B4:I14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8" t="s">
        <v>51</v>
      </c>
      <c r="B1" s="7"/>
      <c r="C1" s="57" t="s">
        <v>10</v>
      </c>
      <c r="D1" s="57"/>
      <c r="E1" s="57"/>
      <c r="F1" s="57"/>
      <c r="G1" s="57"/>
      <c r="H1" s="57"/>
      <c r="I1" s="57"/>
    </row>
    <row r="2" spans="1:9" s="1" customFormat="1" ht="33.75" customHeight="1" x14ac:dyDescent="0.25">
      <c r="A2" s="58" t="s">
        <v>12</v>
      </c>
      <c r="B2" s="59" t="s">
        <v>0</v>
      </c>
      <c r="C2" s="60"/>
      <c r="D2" s="61"/>
      <c r="E2" s="62" t="s">
        <v>1</v>
      </c>
      <c r="F2" s="63"/>
      <c r="G2" s="64"/>
      <c r="H2" s="65" t="s">
        <v>2</v>
      </c>
      <c r="I2" s="66"/>
    </row>
    <row r="3" spans="1:9" s="1" customFormat="1" x14ac:dyDescent="0.25">
      <c r="A3" s="58"/>
      <c r="B3" s="46" t="s">
        <v>50</v>
      </c>
      <c r="C3" s="46" t="s">
        <v>46</v>
      </c>
      <c r="D3" s="45" t="s">
        <v>20</v>
      </c>
      <c r="E3" s="45" t="s">
        <v>46</v>
      </c>
      <c r="F3" s="45" t="s">
        <v>47</v>
      </c>
      <c r="G3" s="45" t="s">
        <v>20</v>
      </c>
      <c r="H3" s="45" t="s">
        <v>46</v>
      </c>
      <c r="I3" s="45" t="s">
        <v>47</v>
      </c>
    </row>
    <row r="4" spans="1:9" s="1" customFormat="1" x14ac:dyDescent="0.25">
      <c r="A4" s="2" t="s">
        <v>3</v>
      </c>
      <c r="B4" s="18">
        <v>13805.559000000001</v>
      </c>
      <c r="C4" s="18">
        <v>12186.084000000001</v>
      </c>
      <c r="D4" s="19">
        <v>0.13289544040562995</v>
      </c>
      <c r="E4" s="18">
        <v>4816.8609999999999</v>
      </c>
      <c r="F4" s="18">
        <v>4324.8119999999999</v>
      </c>
      <c r="G4" s="19">
        <v>0.11377350044348744</v>
      </c>
      <c r="H4" s="19">
        <v>1</v>
      </c>
      <c r="I4" s="19">
        <v>1</v>
      </c>
    </row>
    <row r="5" spans="1:9" s="1" customFormat="1" x14ac:dyDescent="0.25">
      <c r="A5" s="2" t="s">
        <v>4</v>
      </c>
      <c r="B5" s="18">
        <v>2272.4929999999999</v>
      </c>
      <c r="C5" s="18">
        <v>2055.02</v>
      </c>
      <c r="D5" s="19">
        <v>0.10582524744284716</v>
      </c>
      <c r="E5" s="18">
        <v>853.02599999999995</v>
      </c>
      <c r="F5" s="18">
        <v>707.303</v>
      </c>
      <c r="G5" s="19">
        <v>0.20602627162616294</v>
      </c>
      <c r="H5" s="19">
        <v>0.16460709776402388</v>
      </c>
      <c r="I5" s="19">
        <v>0.16863661862169996</v>
      </c>
    </row>
    <row r="6" spans="1:9" s="1" customFormat="1" x14ac:dyDescent="0.25">
      <c r="A6" s="2" t="s">
        <v>5</v>
      </c>
      <c r="B6" s="18">
        <v>11533.066000000001</v>
      </c>
      <c r="C6" s="18">
        <v>10131.064</v>
      </c>
      <c r="D6" s="19">
        <v>0.13838645180802334</v>
      </c>
      <c r="E6" s="18">
        <v>3963.835</v>
      </c>
      <c r="F6" s="18">
        <v>3617.509</v>
      </c>
      <c r="G6" s="19">
        <v>9.5736043780402458E-2</v>
      </c>
      <c r="H6" s="19">
        <v>0.83539290223597606</v>
      </c>
      <c r="I6" s="19">
        <v>0.83136338137830001</v>
      </c>
    </row>
    <row r="7" spans="1:9" s="1" customFormat="1" x14ac:dyDescent="0.25">
      <c r="A7" s="5" t="s">
        <v>8</v>
      </c>
      <c r="B7" s="49">
        <v>2574.2569999999996</v>
      </c>
      <c r="C7" s="49">
        <v>2092.5410000000002</v>
      </c>
      <c r="D7" s="20">
        <v>0.23020624207602114</v>
      </c>
      <c r="E7" s="49">
        <v>511.78800000000001</v>
      </c>
      <c r="F7" s="49">
        <v>336.70600000000002</v>
      </c>
      <c r="G7" s="20">
        <v>0.51998479385576735</v>
      </c>
      <c r="H7" s="20">
        <v>0.22320664773790416</v>
      </c>
      <c r="I7" s="20">
        <v>0.20654701223879349</v>
      </c>
    </row>
    <row r="8" spans="1:9" s="1" customFormat="1" x14ac:dyDescent="0.25">
      <c r="A8" s="16" t="s">
        <v>16</v>
      </c>
      <c r="B8" s="21">
        <v>1158.9369999999999</v>
      </c>
      <c r="C8" s="21">
        <v>823.27200000000005</v>
      </c>
      <c r="D8" s="22">
        <v>0.40772065611365371</v>
      </c>
      <c r="E8" s="21">
        <v>298.53399999999999</v>
      </c>
      <c r="F8" s="21">
        <v>112.3</v>
      </c>
      <c r="G8" s="22">
        <v>1.6583615316117544</v>
      </c>
      <c r="H8" s="22">
        <v>0.45020252445657138</v>
      </c>
      <c r="I8" s="22">
        <v>0.39343171770588964</v>
      </c>
    </row>
    <row r="9" spans="1:9" s="1" customFormat="1" x14ac:dyDescent="0.25">
      <c r="A9" s="16" t="s">
        <v>17</v>
      </c>
      <c r="B9" s="21">
        <v>1415.32</v>
      </c>
      <c r="C9" s="21">
        <v>1269.269</v>
      </c>
      <c r="D9" s="22">
        <v>0.11506701889040061</v>
      </c>
      <c r="E9" s="21">
        <v>213.25399999999999</v>
      </c>
      <c r="F9" s="21">
        <v>224.40600000000001</v>
      </c>
      <c r="G9" s="22">
        <v>-4.9695640936516905E-2</v>
      </c>
      <c r="H9" s="22">
        <v>0.54979747554342873</v>
      </c>
      <c r="I9" s="22">
        <v>0.60656828229411031</v>
      </c>
    </row>
    <row r="10" spans="1:9" s="1" customFormat="1" ht="30" x14ac:dyDescent="0.25">
      <c r="A10" s="5" t="s">
        <v>9</v>
      </c>
      <c r="B10" s="49">
        <v>5955.9749999999995</v>
      </c>
      <c r="C10" s="49">
        <v>5482.9479999999994</v>
      </c>
      <c r="D10" s="20">
        <v>8.6272384855738293E-2</v>
      </c>
      <c r="E10" s="49">
        <v>2348.0920000000001</v>
      </c>
      <c r="F10" s="49">
        <v>2322.1559999999999</v>
      </c>
      <c r="G10" s="20">
        <v>1.1168930941762856E-2</v>
      </c>
      <c r="H10" s="20">
        <v>0.51642598767751779</v>
      </c>
      <c r="I10" s="20">
        <v>0.54120159540991941</v>
      </c>
    </row>
    <row r="11" spans="1:9" s="1" customFormat="1" x14ac:dyDescent="0.25">
      <c r="A11" s="16" t="s">
        <v>18</v>
      </c>
      <c r="B11" s="21">
        <v>1120.1690000000001</v>
      </c>
      <c r="C11" s="21">
        <v>1010.967</v>
      </c>
      <c r="D11" s="22">
        <v>0.10801737346520723</v>
      </c>
      <c r="E11" s="21">
        <v>537.04600000000005</v>
      </c>
      <c r="F11" s="21">
        <v>551.80899999999997</v>
      </c>
      <c r="G11" s="22">
        <v>-2.6753822427687646E-2</v>
      </c>
      <c r="H11" s="22">
        <v>0.18807483241618714</v>
      </c>
      <c r="I11" s="22">
        <v>0.18438383876702827</v>
      </c>
    </row>
    <row r="12" spans="1:9" s="1" customFormat="1" x14ac:dyDescent="0.25">
      <c r="A12" s="17" t="s">
        <v>19</v>
      </c>
      <c r="B12" s="21">
        <v>4835.8059999999996</v>
      </c>
      <c r="C12" s="21">
        <v>4471.9809999999998</v>
      </c>
      <c r="D12" s="22">
        <v>8.1356562114194952E-2</v>
      </c>
      <c r="E12" s="21">
        <v>1811.046</v>
      </c>
      <c r="F12" s="21">
        <v>1770.347</v>
      </c>
      <c r="G12" s="22">
        <v>2.2989278373110045E-2</v>
      </c>
      <c r="H12" s="22">
        <v>0.81192516758381295</v>
      </c>
      <c r="I12" s="22">
        <v>0.81561616123297176</v>
      </c>
    </row>
    <row r="13" spans="1:9" s="1" customFormat="1" x14ac:dyDescent="0.25">
      <c r="A13" s="12" t="s">
        <v>6</v>
      </c>
      <c r="B13" s="49">
        <v>397.79700000000003</v>
      </c>
      <c r="C13" s="49">
        <v>300.93599999999998</v>
      </c>
      <c r="D13" s="20">
        <v>0.32186577877023703</v>
      </c>
      <c r="E13" s="49">
        <v>17.103999999999999</v>
      </c>
      <c r="F13" s="49">
        <v>16.655999999999999</v>
      </c>
      <c r="G13" s="20">
        <v>2.6897214217098897E-2</v>
      </c>
      <c r="H13" s="20">
        <v>3.4491868857769475E-2</v>
      </c>
      <c r="I13" s="20">
        <v>2.9704283775129639E-2</v>
      </c>
    </row>
    <row r="14" spans="1:9" s="1" customFormat="1" ht="30" x14ac:dyDescent="0.25">
      <c r="A14" s="15" t="s">
        <v>7</v>
      </c>
      <c r="B14" s="49">
        <v>2605.0370000000016</v>
      </c>
      <c r="C14" s="49">
        <v>2254.6390000000006</v>
      </c>
      <c r="D14" s="20">
        <v>0.15541201939645366</v>
      </c>
      <c r="E14" s="49">
        <v>1086.8509999999999</v>
      </c>
      <c r="F14" s="49">
        <v>941.99099999999999</v>
      </c>
      <c r="G14" s="20">
        <v>0.15378066244794253</v>
      </c>
      <c r="H14" s="20">
        <v>0.22587549572680859</v>
      </c>
      <c r="I14" s="20">
        <v>0.2225471085761575</v>
      </c>
    </row>
    <row r="15" spans="1:9" s="1" customFormat="1" x14ac:dyDescent="0.25">
      <c r="A15" s="6" t="s">
        <v>11</v>
      </c>
      <c r="B15" s="4"/>
      <c r="C15" s="4"/>
      <c r="D15" s="4"/>
      <c r="E15" s="4"/>
      <c r="F15" s="4"/>
      <c r="G15" s="3"/>
      <c r="H15" s="3"/>
      <c r="I15" s="3"/>
    </row>
    <row r="16" spans="1:9" s="1" customFormat="1" x14ac:dyDescent="0.25">
      <c r="A16" s="10" t="s">
        <v>13</v>
      </c>
      <c r="B16" s="4"/>
      <c r="C16" s="4"/>
      <c r="D16" s="4"/>
      <c r="E16" s="4"/>
      <c r="F16" s="4"/>
      <c r="G16" s="3"/>
      <c r="H16" s="3"/>
      <c r="I16" s="3"/>
    </row>
    <row r="17" spans="1:9" s="1" customFormat="1" ht="25.5" customHeight="1" x14ac:dyDescent="0.25">
      <c r="A17" s="55" t="s">
        <v>15</v>
      </c>
      <c r="B17" s="55"/>
      <c r="C17" s="55"/>
      <c r="D17" s="55"/>
      <c r="E17" s="55"/>
      <c r="F17" s="55"/>
      <c r="G17" s="55"/>
      <c r="H17" s="55"/>
      <c r="I17" s="55"/>
    </row>
    <row r="18" spans="1:9" s="1" customFormat="1" ht="14.25" customHeight="1" x14ac:dyDescent="0.25">
      <c r="A18" s="13" t="s">
        <v>14</v>
      </c>
      <c r="B18" s="14"/>
      <c r="C18" s="14"/>
      <c r="D18" s="14"/>
      <c r="E18" s="11"/>
      <c r="F18" s="11"/>
      <c r="G18" s="11"/>
      <c r="H18" s="11"/>
      <c r="I18" s="11"/>
    </row>
    <row r="19" spans="1:9" s="1" customFormat="1" ht="27.75" customHeight="1" x14ac:dyDescent="0.25">
      <c r="A19" s="56"/>
      <c r="B19" s="56"/>
      <c r="C19" s="56"/>
      <c r="D19" s="56"/>
      <c r="E19" s="56"/>
      <c r="F19" s="56"/>
      <c r="G19" s="56"/>
      <c r="H19" s="56"/>
      <c r="I19" s="56"/>
    </row>
    <row r="20" spans="1:9" s="1" customFormat="1" x14ac:dyDescent="0.25"/>
    <row r="21" spans="1:9" s="1" customFormat="1" x14ac:dyDescent="0.25"/>
    <row r="22" spans="1:9" s="1" customFormat="1" x14ac:dyDescent="0.25"/>
    <row r="23" spans="1:9" s="1" customFormat="1" x14ac:dyDescent="0.25">
      <c r="A23" s="9"/>
    </row>
    <row r="24" spans="1:9" s="1" customFormat="1" x14ac:dyDescent="0.25"/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 xr:uid="{00000000-0004-0000-0000-000000000000}"/>
    <hyperlink ref="A18" r:id="rId2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1"/>
  <sheetViews>
    <sheetView zoomScaleNormal="100" workbookViewId="0">
      <selection activeCell="C15" sqref="C15:D15"/>
    </sheetView>
  </sheetViews>
  <sheetFormatPr defaultRowHeight="15" x14ac:dyDescent="0.25"/>
  <cols>
    <col min="1" max="1" width="5.85546875" customWidth="1"/>
    <col min="2" max="2" width="29.7109375" customWidth="1"/>
    <col min="3" max="3" width="10.7109375" customWidth="1"/>
    <col min="4" max="4" width="10.28515625" customWidth="1"/>
    <col min="5" max="7" width="8.5703125" customWidth="1"/>
    <col min="8" max="8" width="10.5703125" customWidth="1"/>
    <col min="9" max="10" width="8.5703125" customWidth="1"/>
    <col min="11" max="29" width="9.140625" style="1"/>
  </cols>
  <sheetData>
    <row r="1" spans="1:29" s="1" customFormat="1" x14ac:dyDescent="0.25">
      <c r="A1" s="24" t="s">
        <v>40</v>
      </c>
      <c r="B1" s="24"/>
      <c r="C1" s="23"/>
      <c r="D1" s="24"/>
      <c r="E1" s="81" t="s">
        <v>10</v>
      </c>
      <c r="F1" s="81"/>
      <c r="G1" s="81"/>
      <c r="H1" s="81"/>
      <c r="I1" s="81"/>
      <c r="J1" s="81"/>
    </row>
    <row r="2" spans="1:29" ht="28.5" customHeight="1" x14ac:dyDescent="0.25">
      <c r="A2" s="75" t="s">
        <v>21</v>
      </c>
      <c r="B2" s="77" t="s">
        <v>22</v>
      </c>
      <c r="C2" s="78" t="s">
        <v>0</v>
      </c>
      <c r="D2" s="78"/>
      <c r="E2" s="78"/>
      <c r="F2" s="79" t="s">
        <v>1</v>
      </c>
      <c r="G2" s="79"/>
      <c r="H2" s="79"/>
      <c r="I2" s="80" t="s">
        <v>2</v>
      </c>
      <c r="J2" s="80"/>
    </row>
    <row r="3" spans="1:29" x14ac:dyDescent="0.25">
      <c r="A3" s="82"/>
      <c r="B3" s="77"/>
      <c r="C3" s="46" t="s">
        <v>50</v>
      </c>
      <c r="D3" s="46" t="s">
        <v>46</v>
      </c>
      <c r="E3" s="46" t="s">
        <v>20</v>
      </c>
      <c r="F3" s="46" t="s">
        <v>50</v>
      </c>
      <c r="G3" s="46" t="s">
        <v>46</v>
      </c>
      <c r="H3" s="46" t="s">
        <v>20</v>
      </c>
      <c r="I3" s="46" t="s">
        <v>50</v>
      </c>
      <c r="J3" s="46" t="s">
        <v>46</v>
      </c>
    </row>
    <row r="4" spans="1:29" x14ac:dyDescent="0.25">
      <c r="A4" s="25">
        <v>1</v>
      </c>
      <c r="B4" s="26" t="s">
        <v>23</v>
      </c>
      <c r="C4" s="27">
        <f>[2]БПП3К2025!B40/1000</f>
        <v>658.89300000000003</v>
      </c>
      <c r="D4" s="27">
        <f>[2]БПП3К2024!B40/1000</f>
        <v>569.54999999999995</v>
      </c>
      <c r="E4" s="83">
        <f>C4/D4-1</f>
        <v>0.15686594680010546</v>
      </c>
      <c r="F4" s="27">
        <f>[2]БИШ3К2025!B40/1000</f>
        <v>359.46100000000001</v>
      </c>
      <c r="G4" s="27">
        <f>[2]БИШ3К2024!B40/1000</f>
        <v>274.52600000000001</v>
      </c>
      <c r="H4" s="83">
        <f>F4/G4-1</f>
        <v>0.30938781754733613</v>
      </c>
      <c r="I4" s="83">
        <f>C4/$C$10</f>
        <v>0.28994280730457694</v>
      </c>
      <c r="J4" s="83">
        <f>D4/$D$10</f>
        <v>0.27715058734221565</v>
      </c>
    </row>
    <row r="5" spans="1:29" x14ac:dyDescent="0.25">
      <c r="A5" s="25">
        <v>2</v>
      </c>
      <c r="B5" s="26" t="s">
        <v>25</v>
      </c>
      <c r="C5" s="27">
        <f>[2]БПП3К2025!F40/1000</f>
        <v>525.03800000000001</v>
      </c>
      <c r="D5" s="27">
        <f>[2]БПП3К2024!F40/1000</f>
        <v>463.87</v>
      </c>
      <c r="E5" s="83">
        <f>C5/D5-1</f>
        <v>0.1318645310108435</v>
      </c>
      <c r="F5" s="27">
        <f>[2]БИШ3К2025!F40/1000</f>
        <v>149.565</v>
      </c>
      <c r="G5" s="27">
        <f>[2]БИШ3К2024!F40/1000</f>
        <v>124.40900000000001</v>
      </c>
      <c r="H5" s="83">
        <f>F5/G5-1</f>
        <v>0.20220402060944132</v>
      </c>
      <c r="I5" s="83">
        <f>C5/$C$10</f>
        <v>0.23104053565841565</v>
      </c>
      <c r="J5" s="83">
        <f>D5/$D$10</f>
        <v>0.22572529707740072</v>
      </c>
    </row>
    <row r="6" spans="1:29" x14ac:dyDescent="0.25">
      <c r="A6" s="25">
        <v>3</v>
      </c>
      <c r="B6" s="26" t="s">
        <v>24</v>
      </c>
      <c r="C6" s="27">
        <f>[2]БПП3К2025!D40/1000</f>
        <v>459.80399999999997</v>
      </c>
      <c r="D6" s="27">
        <f>[2]БПП3К2024!D40/1000</f>
        <v>418.322</v>
      </c>
      <c r="E6" s="83">
        <f>C6/D6-1</f>
        <v>9.9162845846022751E-2</v>
      </c>
      <c r="F6" s="27">
        <f>[2]БИШ3К2025!D40/1000</f>
        <v>108.167</v>
      </c>
      <c r="G6" s="27">
        <f>[2]БИШ3К2024!D40/1000</f>
        <v>104.952</v>
      </c>
      <c r="H6" s="83">
        <f>F6/G6-1</f>
        <v>3.0633051299641778E-2</v>
      </c>
      <c r="I6" s="83">
        <f>C6/$C$10</f>
        <v>0.20233461665228447</v>
      </c>
      <c r="J6" s="83">
        <f>D6/$D$10</f>
        <v>0.20356103590232699</v>
      </c>
    </row>
    <row r="7" spans="1:29" ht="15.75" customHeight="1" x14ac:dyDescent="0.25">
      <c r="A7" s="25">
        <v>4</v>
      </c>
      <c r="B7" s="26" t="s">
        <v>49</v>
      </c>
      <c r="C7" s="27">
        <f>[2]БПП3К2025!C40/1000</f>
        <v>364.14600000000002</v>
      </c>
      <c r="D7" s="27">
        <f>[2]БПП3К2024!C40/1000</f>
        <v>380.96899999999999</v>
      </c>
      <c r="E7" s="83">
        <f t="shared" ref="E7:E8" si="0">C7/D7-1</f>
        <v>-4.4158448587680255E-2</v>
      </c>
      <c r="F7" s="27">
        <f>[2]БИШ3К2025!C40/1000</f>
        <v>179.88399999999999</v>
      </c>
      <c r="G7" s="27">
        <f>[2]БИШ3К2024!C40/1000</f>
        <v>157.137</v>
      </c>
      <c r="H7" s="83">
        <f t="shared" ref="H7:H8" si="1">F7/G7-1</f>
        <v>0.14475903192755357</v>
      </c>
      <c r="I7" s="83">
        <f>C7/$C$10</f>
        <v>0.16024075761729517</v>
      </c>
      <c r="J7" s="83">
        <f>D7/$D$10</f>
        <v>0.18538457046646747</v>
      </c>
    </row>
    <row r="8" spans="1:29" ht="15.75" customHeight="1" x14ac:dyDescent="0.25">
      <c r="A8" s="25">
        <v>5</v>
      </c>
      <c r="B8" s="26" t="s">
        <v>26</v>
      </c>
      <c r="C8" s="27">
        <f>[2]БПП3К2025!E40/1000</f>
        <v>232.98400000000001</v>
      </c>
      <c r="D8" s="27">
        <f>[2]БПП3К2024!E40/1000</f>
        <v>213.041</v>
      </c>
      <c r="E8" s="83">
        <f t="shared" si="0"/>
        <v>9.3611088945320553E-2</v>
      </c>
      <c r="F8" s="27">
        <f>[2]БИШ3К2025!E40/1000</f>
        <v>55.155000000000001</v>
      </c>
      <c r="G8" s="27">
        <f>[2]БИШ3К2024!E40/1000</f>
        <v>46.279000000000003</v>
      </c>
      <c r="H8" s="83">
        <f t="shared" si="1"/>
        <v>0.19179325395967917</v>
      </c>
      <c r="I8" s="83">
        <f>C8/$C$10</f>
        <v>0.10252352812527914</v>
      </c>
      <c r="J8" s="83">
        <f>D8/$D$10</f>
        <v>0.1036685774347695</v>
      </c>
    </row>
    <row r="9" spans="1:29" ht="15.75" customHeight="1" x14ac:dyDescent="0.25">
      <c r="A9" s="25">
        <v>6</v>
      </c>
      <c r="B9" s="47" t="s">
        <v>44</v>
      </c>
      <c r="C9" s="27">
        <f>[2]БПП3К2025!G40/1000</f>
        <v>31.628</v>
      </c>
      <c r="D9" s="27">
        <f>[2]БПП3К2024!G40/1000</f>
        <v>9.2680000000000007</v>
      </c>
      <c r="E9" s="83">
        <f>C9/D9-1</f>
        <v>2.4126025032369443</v>
      </c>
      <c r="F9" s="27">
        <f>[2]БИШ3К2025!G40/1000</f>
        <v>0.79400000000000004</v>
      </c>
      <c r="G9" s="27">
        <f>[2]БИШ3К2024!G40/1000</f>
        <v>0</v>
      </c>
      <c r="H9" s="83">
        <v>0</v>
      </c>
      <c r="I9" s="83">
        <f>C9/C10</f>
        <v>1.3917754642148511E-2</v>
      </c>
      <c r="J9" s="83">
        <f>D9/$D$10</f>
        <v>4.509931776819691E-3</v>
      </c>
    </row>
    <row r="10" spans="1:29" x14ac:dyDescent="0.25">
      <c r="A10" s="72" t="s">
        <v>3</v>
      </c>
      <c r="B10" s="73"/>
      <c r="C10" s="84">
        <f>SUM(C4:C9)</f>
        <v>2272.4930000000004</v>
      </c>
      <c r="D10" s="84">
        <f>SUM(D4:D9)</f>
        <v>2055.02</v>
      </c>
      <c r="E10" s="85">
        <f>C10/D10-1</f>
        <v>0.10582524744284738</v>
      </c>
      <c r="F10" s="84">
        <f>SUM(F4:F8)</f>
        <v>852.23199999999997</v>
      </c>
      <c r="G10" s="84">
        <f>SUM(G4:G8)</f>
        <v>707.303</v>
      </c>
      <c r="H10" s="85">
        <f>F10/G10-1</f>
        <v>0.20490369756667226</v>
      </c>
      <c r="I10" s="85">
        <f>SUM(I4:I9)</f>
        <v>0.99999999999999989</v>
      </c>
      <c r="J10" s="85">
        <f>SUM(J4:J9)</f>
        <v>1.0000000000000002</v>
      </c>
    </row>
    <row r="11" spans="1:29" s="1" customFormat="1" x14ac:dyDescent="0.25">
      <c r="A11" s="28"/>
      <c r="C11" s="29"/>
    </row>
    <row r="12" spans="1:29" s="1" customFormat="1" x14ac:dyDescent="0.25"/>
    <row r="13" spans="1:29" s="1" customFormat="1" x14ac:dyDescent="0.25">
      <c r="A13" s="30" t="s">
        <v>41</v>
      </c>
      <c r="D13" s="31"/>
      <c r="E13" s="74" t="s">
        <v>10</v>
      </c>
      <c r="F13" s="74"/>
      <c r="G13" s="74"/>
      <c r="H13" s="74"/>
      <c r="I13" s="74"/>
      <c r="J13" s="74"/>
    </row>
    <row r="14" spans="1:29" ht="30" customHeight="1" x14ac:dyDescent="0.25">
      <c r="A14" s="75" t="s">
        <v>21</v>
      </c>
      <c r="B14" s="77" t="s">
        <v>22</v>
      </c>
      <c r="C14" s="78" t="s">
        <v>0</v>
      </c>
      <c r="D14" s="78"/>
      <c r="E14" s="78"/>
      <c r="F14" s="79" t="s">
        <v>1</v>
      </c>
      <c r="G14" s="79"/>
      <c r="H14" s="79"/>
      <c r="I14" s="80" t="s">
        <v>2</v>
      </c>
      <c r="J14" s="80"/>
    </row>
    <row r="15" spans="1:29" ht="16.5" customHeight="1" x14ac:dyDescent="0.25">
      <c r="A15" s="76"/>
      <c r="B15" s="77"/>
      <c r="C15" s="46" t="s">
        <v>50</v>
      </c>
      <c r="D15" s="46" t="s">
        <v>46</v>
      </c>
      <c r="E15" s="46" t="s">
        <v>20</v>
      </c>
      <c r="F15" s="46" t="s">
        <v>50</v>
      </c>
      <c r="G15" s="46" t="s">
        <v>46</v>
      </c>
      <c r="H15" s="46" t="s">
        <v>20</v>
      </c>
      <c r="I15" s="46" t="s">
        <v>50</v>
      </c>
      <c r="J15" s="46" t="s">
        <v>46</v>
      </c>
    </row>
    <row r="16" spans="1:29" x14ac:dyDescent="0.25">
      <c r="A16" s="32">
        <v>1</v>
      </c>
      <c r="B16" s="33" t="s">
        <v>29</v>
      </c>
      <c r="C16" s="27">
        <v>1847.096</v>
      </c>
      <c r="D16" s="27">
        <v>1187.575</v>
      </c>
      <c r="E16" s="34">
        <v>0.55535103046123402</v>
      </c>
      <c r="F16" s="27">
        <v>378.86399999999998</v>
      </c>
      <c r="G16" s="27">
        <v>375.56299999999999</v>
      </c>
      <c r="H16" s="34">
        <v>8.7894707412604217E-3</v>
      </c>
      <c r="I16" s="34">
        <v>0.1601565446690412</v>
      </c>
      <c r="J16" s="34">
        <v>0.11722115268445646</v>
      </c>
      <c r="AA16"/>
      <c r="AB16"/>
      <c r="AC16"/>
    </row>
    <row r="17" spans="1:29" x14ac:dyDescent="0.25">
      <c r="A17" s="32">
        <v>2</v>
      </c>
      <c r="B17" s="33" t="s">
        <v>31</v>
      </c>
      <c r="C17" s="27">
        <v>1744.8050000000001</v>
      </c>
      <c r="D17" s="27">
        <v>1826.76</v>
      </c>
      <c r="E17" s="34">
        <v>-4.4863583612516106E-2</v>
      </c>
      <c r="F17" s="27">
        <v>704.75099999999998</v>
      </c>
      <c r="G17" s="27">
        <v>676.04499999999996</v>
      </c>
      <c r="H17" s="34">
        <v>4.2461670450931549E-2</v>
      </c>
      <c r="I17" s="34">
        <v>0.15128717723457061</v>
      </c>
      <c r="J17" s="34">
        <v>0.18031274898668098</v>
      </c>
      <c r="AA17"/>
      <c r="AB17"/>
      <c r="AC17"/>
    </row>
    <row r="18" spans="1:29" x14ac:dyDescent="0.25">
      <c r="A18" s="32">
        <v>3</v>
      </c>
      <c r="B18" s="33" t="s">
        <v>28</v>
      </c>
      <c r="C18" s="27">
        <v>1438.107</v>
      </c>
      <c r="D18" s="27">
        <v>1144.5740000000001</v>
      </c>
      <c r="E18" s="34">
        <v>0.25645611380303929</v>
      </c>
      <c r="F18" s="27">
        <v>503.25400000000002</v>
      </c>
      <c r="G18" s="27">
        <v>412.46600000000001</v>
      </c>
      <c r="H18" s="34">
        <v>0.22011026363385106</v>
      </c>
      <c r="I18" s="34">
        <v>0.12469424869327897</v>
      </c>
      <c r="J18" s="34">
        <v>0.11297668240966598</v>
      </c>
      <c r="AA18"/>
      <c r="AB18"/>
      <c r="AC18"/>
    </row>
    <row r="19" spans="1:29" x14ac:dyDescent="0.25">
      <c r="A19" s="32">
        <v>4</v>
      </c>
      <c r="B19" s="33" t="s">
        <v>27</v>
      </c>
      <c r="C19" s="27">
        <v>1394.192</v>
      </c>
      <c r="D19" s="27">
        <v>1273.2070000000001</v>
      </c>
      <c r="E19" s="34">
        <v>9.5023825662284206E-2</v>
      </c>
      <c r="F19" s="27">
        <v>475.95499999999998</v>
      </c>
      <c r="G19" s="27">
        <v>484.11200000000002</v>
      </c>
      <c r="H19" s="34">
        <v>-1.6849406748851586E-2</v>
      </c>
      <c r="I19" s="34">
        <v>0.12088650147324226</v>
      </c>
      <c r="J19" s="34">
        <v>0.12567357189728545</v>
      </c>
      <c r="AA19"/>
      <c r="AB19"/>
      <c r="AC19"/>
    </row>
    <row r="20" spans="1:29" x14ac:dyDescent="0.25">
      <c r="A20" s="32">
        <v>5</v>
      </c>
      <c r="B20" s="33" t="s">
        <v>33</v>
      </c>
      <c r="C20" s="27">
        <v>1171.8430000000001</v>
      </c>
      <c r="D20" s="27">
        <v>950.125</v>
      </c>
      <c r="E20" s="34">
        <v>0.23335666359689522</v>
      </c>
      <c r="F20" s="27">
        <v>416.23399999999998</v>
      </c>
      <c r="G20" s="27">
        <v>378.38099999999997</v>
      </c>
      <c r="H20" s="34">
        <v>0.10003937829859325</v>
      </c>
      <c r="I20" s="34">
        <v>0.10160723956665124</v>
      </c>
      <c r="J20" s="34">
        <v>9.3783338058075649E-2</v>
      </c>
      <c r="AA20"/>
      <c r="AB20"/>
      <c r="AC20"/>
    </row>
    <row r="21" spans="1:29" x14ac:dyDescent="0.25">
      <c r="A21" s="32">
        <v>6</v>
      </c>
      <c r="B21" s="33" t="s">
        <v>30</v>
      </c>
      <c r="C21" s="27">
        <v>1140.883</v>
      </c>
      <c r="D21" s="27">
        <v>1044.413</v>
      </c>
      <c r="E21" s="34">
        <v>9.2367674473603861E-2</v>
      </c>
      <c r="F21" s="27">
        <v>620.00800000000004</v>
      </c>
      <c r="G21" s="27">
        <v>430.553</v>
      </c>
      <c r="H21" s="34">
        <v>0.44002712790295279</v>
      </c>
      <c r="I21" s="34">
        <v>9.8922784279566259E-2</v>
      </c>
      <c r="J21" s="34">
        <v>0.10309015913827019</v>
      </c>
      <c r="AA21"/>
      <c r="AB21"/>
      <c r="AC21"/>
    </row>
    <row r="22" spans="1:29" x14ac:dyDescent="0.25">
      <c r="A22" s="32">
        <v>7</v>
      </c>
      <c r="B22" s="33" t="s">
        <v>35</v>
      </c>
      <c r="C22" s="27">
        <v>887.25900000000001</v>
      </c>
      <c r="D22" s="27">
        <v>703.91</v>
      </c>
      <c r="E22" s="34">
        <v>0.2604722194598742</v>
      </c>
      <c r="F22" s="27">
        <v>279.96600000000001</v>
      </c>
      <c r="G22" s="27">
        <v>266.61900000000003</v>
      </c>
      <c r="H22" s="34">
        <v>5.0060198260438976E-2</v>
      </c>
      <c r="I22" s="34">
        <v>7.6931754314073994E-2</v>
      </c>
      <c r="J22" s="34">
        <v>6.9480362575934776E-2</v>
      </c>
      <c r="AA22"/>
      <c r="AB22"/>
      <c r="AC22"/>
    </row>
    <row r="23" spans="1:29" x14ac:dyDescent="0.25">
      <c r="A23" s="32">
        <v>8</v>
      </c>
      <c r="B23" s="48" t="s">
        <v>34</v>
      </c>
      <c r="C23" s="27">
        <v>711.30899999999997</v>
      </c>
      <c r="D23" s="27">
        <v>664.36300000000006</v>
      </c>
      <c r="E23" s="34">
        <v>7.0663176606764536E-2</v>
      </c>
      <c r="F23" s="27">
        <v>219.11500000000001</v>
      </c>
      <c r="G23" s="27">
        <v>203.316</v>
      </c>
      <c r="H23" s="34">
        <v>7.7706624171240857E-2</v>
      </c>
      <c r="I23" s="34">
        <v>6.1675620342413723E-2</v>
      </c>
      <c r="J23" s="34">
        <v>6.5576823915039939E-2</v>
      </c>
      <c r="AA23"/>
      <c r="AB23"/>
      <c r="AC23"/>
    </row>
    <row r="24" spans="1:29" x14ac:dyDescent="0.25">
      <c r="A24" s="32">
        <v>9</v>
      </c>
      <c r="B24" s="48" t="s">
        <v>32</v>
      </c>
      <c r="C24" s="27">
        <v>596.995</v>
      </c>
      <c r="D24" s="27">
        <v>748.76599999999996</v>
      </c>
      <c r="E24" s="34">
        <v>-0.2026948339000435</v>
      </c>
      <c r="F24" s="27">
        <v>162.67699999999999</v>
      </c>
      <c r="G24" s="27">
        <v>209.511</v>
      </c>
      <c r="H24" s="34">
        <v>-0.22353957548768325</v>
      </c>
      <c r="I24" s="34">
        <v>5.176377209668271E-2</v>
      </c>
      <c r="J24" s="34">
        <v>7.3907933066062956E-2</v>
      </c>
      <c r="AA24"/>
      <c r="AB24"/>
      <c r="AC24"/>
    </row>
    <row r="25" spans="1:29" x14ac:dyDescent="0.25">
      <c r="A25" s="32">
        <v>10</v>
      </c>
      <c r="B25" s="48" t="s">
        <v>36</v>
      </c>
      <c r="C25" s="27">
        <v>557.11599999999999</v>
      </c>
      <c r="D25" s="27">
        <v>541.15700000000004</v>
      </c>
      <c r="E25" s="34">
        <v>2.9490517539272235E-2</v>
      </c>
      <c r="F25" s="27">
        <v>187.65600000000001</v>
      </c>
      <c r="G25" s="27">
        <v>179.94499999999999</v>
      </c>
      <c r="H25" s="34">
        <v>4.2851982550223752E-2</v>
      </c>
      <c r="I25" s="34">
        <v>4.8305975184742722E-2</v>
      </c>
      <c r="J25" s="34">
        <v>5.3415613601888227E-2</v>
      </c>
      <c r="AA25"/>
      <c r="AB25"/>
      <c r="AC25"/>
    </row>
    <row r="26" spans="1:29" x14ac:dyDescent="0.25">
      <c r="A26" s="32">
        <v>11</v>
      </c>
      <c r="B26" s="33" t="s">
        <v>45</v>
      </c>
      <c r="C26" s="27">
        <v>43.460999999999999</v>
      </c>
      <c r="D26" s="27">
        <v>46.213999999999999</v>
      </c>
      <c r="E26" s="34">
        <v>-5.9570692863634402E-2</v>
      </c>
      <c r="F26" s="27">
        <v>15.355</v>
      </c>
      <c r="G26" s="27">
        <v>0.998</v>
      </c>
      <c r="H26" s="34">
        <v>14.385771543086173</v>
      </c>
      <c r="I26" s="34">
        <v>3.7683821457364418E-3</v>
      </c>
      <c r="J26" s="34">
        <v>4.561613666639556E-3</v>
      </c>
      <c r="AA26"/>
      <c r="AB26"/>
      <c r="AC26"/>
    </row>
    <row r="27" spans="1:29" x14ac:dyDescent="0.25">
      <c r="A27" s="67" t="s">
        <v>3</v>
      </c>
      <c r="B27" s="68"/>
      <c r="C27" s="35">
        <v>11533.065999999999</v>
      </c>
      <c r="D27" s="35">
        <v>10131.063999999998</v>
      </c>
      <c r="E27" s="36">
        <v>0.13838645180802339</v>
      </c>
      <c r="F27" s="35">
        <v>3963.8349999999996</v>
      </c>
      <c r="G27" s="35">
        <v>3617.509</v>
      </c>
      <c r="H27" s="36">
        <v>9.5736043780402361E-2</v>
      </c>
      <c r="I27" s="36">
        <v>1</v>
      </c>
      <c r="J27" s="36">
        <v>1.0000000000000002</v>
      </c>
      <c r="AB27"/>
      <c r="AC27"/>
    </row>
    <row r="28" spans="1:29" s="1" customFormat="1" x14ac:dyDescent="0.25">
      <c r="A28" s="28"/>
    </row>
    <row r="29" spans="1:29" s="1" customFormat="1" x14ac:dyDescent="0.25">
      <c r="A29" s="69" t="s">
        <v>13</v>
      </c>
      <c r="B29" s="69"/>
      <c r="C29" s="69"/>
      <c r="D29" s="69"/>
      <c r="E29" s="69"/>
      <c r="F29" s="69"/>
      <c r="G29" s="69"/>
      <c r="H29" s="69"/>
      <c r="I29" s="69"/>
      <c r="J29" s="69"/>
    </row>
    <row r="30" spans="1:29" s="1" customFormat="1" ht="41.25" customHeight="1" x14ac:dyDescent="0.25">
      <c r="A30" s="71" t="s">
        <v>37</v>
      </c>
      <c r="B30" s="71"/>
      <c r="C30" s="71"/>
      <c r="D30" s="71"/>
      <c r="E30" s="71"/>
      <c r="F30" s="71"/>
      <c r="G30" s="71"/>
      <c r="H30" s="71"/>
      <c r="I30" s="71"/>
      <c r="J30" s="71"/>
    </row>
    <row r="31" spans="1:29" s="1" customFormat="1" ht="19.5" customHeight="1" x14ac:dyDescent="0.25">
      <c r="A31" s="70" t="s">
        <v>14</v>
      </c>
      <c r="B31" s="70"/>
      <c r="C31" s="70"/>
      <c r="D31" s="70"/>
      <c r="E31" s="70"/>
      <c r="F31" s="70"/>
      <c r="G31" s="70"/>
      <c r="H31" s="70"/>
      <c r="I31" s="70"/>
    </row>
    <row r="32" spans="1:29" s="1" customFormat="1" ht="40.5" customHeight="1" x14ac:dyDescent="0.25">
      <c r="A32" s="56" t="s">
        <v>38</v>
      </c>
      <c r="B32" s="56"/>
      <c r="C32" s="56"/>
      <c r="D32" s="56"/>
      <c r="E32" s="56"/>
      <c r="F32" s="56"/>
      <c r="G32" s="56"/>
      <c r="H32" s="56"/>
      <c r="I32" s="56"/>
      <c r="J32" s="56"/>
    </row>
    <row r="33" s="1" customFormat="1" x14ac:dyDescent="0.25"/>
    <row r="34" s="1" customFormat="1" ht="15" customHeight="1" x14ac:dyDescent="0.25"/>
    <row r="35" s="1" customFormat="1" ht="15" customHeigh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pans="1:10" s="1" customFormat="1" x14ac:dyDescent="0.25"/>
    <row r="66" spans="1:10" s="1" customFormat="1" x14ac:dyDescent="0.25"/>
    <row r="67" spans="1:10" s="1" customFormat="1" x14ac:dyDescent="0.25"/>
    <row r="68" spans="1:10" s="1" customFormat="1" x14ac:dyDescent="0.25">
      <c r="A68"/>
      <c r="B68"/>
      <c r="C68"/>
      <c r="D68"/>
      <c r="E68"/>
      <c r="F68"/>
      <c r="G68"/>
      <c r="H68"/>
      <c r="I68"/>
      <c r="J68"/>
    </row>
    <row r="69" spans="1:10" s="1" customFormat="1" x14ac:dyDescent="0.25">
      <c r="A69"/>
      <c r="B69"/>
      <c r="C69"/>
      <c r="D69"/>
      <c r="E69"/>
      <c r="F69"/>
      <c r="G69"/>
      <c r="H69"/>
      <c r="I69"/>
      <c r="J69"/>
    </row>
    <row r="70" spans="1:10" s="1" customFormat="1" x14ac:dyDescent="0.25">
      <c r="A70"/>
      <c r="B70"/>
      <c r="C70"/>
      <c r="D70"/>
      <c r="E70"/>
      <c r="F70"/>
      <c r="G70"/>
      <c r="H70"/>
      <c r="I70"/>
      <c r="J70"/>
    </row>
    <row r="71" spans="1:10" s="1" customFormat="1" x14ac:dyDescent="0.25">
      <c r="A71"/>
      <c r="B71"/>
      <c r="C71"/>
      <c r="D71"/>
      <c r="E71"/>
      <c r="F71"/>
      <c r="G71"/>
      <c r="H71"/>
      <c r="I71"/>
      <c r="J71"/>
    </row>
    <row r="72" spans="1:10" s="1" customFormat="1" x14ac:dyDescent="0.25">
      <c r="A72"/>
      <c r="B72"/>
      <c r="C72"/>
      <c r="D72"/>
      <c r="E72"/>
      <c r="F72"/>
      <c r="G72"/>
      <c r="H72"/>
      <c r="I72"/>
      <c r="J72"/>
    </row>
    <row r="73" spans="1:10" s="1" customFormat="1" x14ac:dyDescent="0.25">
      <c r="A73"/>
      <c r="B73"/>
      <c r="C73"/>
      <c r="D73"/>
      <c r="E73"/>
      <c r="F73"/>
      <c r="G73"/>
      <c r="H73"/>
      <c r="I73"/>
      <c r="J73"/>
    </row>
    <row r="74" spans="1:10" s="1" customFormat="1" x14ac:dyDescent="0.25">
      <c r="A74"/>
      <c r="B74"/>
      <c r="C74"/>
      <c r="D74"/>
      <c r="E74"/>
      <c r="F74"/>
      <c r="G74"/>
      <c r="H74"/>
      <c r="I74"/>
      <c r="J74"/>
    </row>
    <row r="75" spans="1:10" s="1" customFormat="1" x14ac:dyDescent="0.25">
      <c r="A75"/>
      <c r="B75"/>
      <c r="C75"/>
      <c r="D75"/>
      <c r="E75"/>
      <c r="F75"/>
      <c r="G75"/>
      <c r="H75"/>
      <c r="I75"/>
      <c r="J75"/>
    </row>
    <row r="76" spans="1:10" s="1" customFormat="1" x14ac:dyDescent="0.25">
      <c r="A76"/>
      <c r="B76"/>
      <c r="C76"/>
      <c r="D76"/>
      <c r="E76"/>
      <c r="F76"/>
      <c r="G76"/>
      <c r="H76"/>
      <c r="I76"/>
      <c r="J76"/>
    </row>
    <row r="77" spans="1:10" s="1" customFormat="1" x14ac:dyDescent="0.25">
      <c r="A77"/>
      <c r="B77"/>
      <c r="C77"/>
      <c r="D77"/>
      <c r="E77"/>
      <c r="F77"/>
      <c r="G77"/>
      <c r="H77"/>
      <c r="I77"/>
      <c r="J77"/>
    </row>
    <row r="78" spans="1:10" s="1" customFormat="1" x14ac:dyDescent="0.25">
      <c r="A78"/>
      <c r="B78"/>
      <c r="C78"/>
      <c r="D78"/>
      <c r="E78"/>
      <c r="F78"/>
      <c r="G78"/>
      <c r="H78"/>
      <c r="I78"/>
      <c r="J78"/>
    </row>
    <row r="79" spans="1:10" s="1" customFormat="1" x14ac:dyDescent="0.25">
      <c r="A79"/>
      <c r="B79"/>
      <c r="C79"/>
      <c r="D79"/>
      <c r="E79"/>
      <c r="F79"/>
      <c r="G79"/>
      <c r="H79"/>
      <c r="I79"/>
      <c r="J79"/>
    </row>
    <row r="80" spans="1:10" s="1" customFormat="1" x14ac:dyDescent="0.25">
      <c r="A80"/>
      <c r="B80"/>
      <c r="C80"/>
      <c r="D80"/>
      <c r="E80"/>
      <c r="F80"/>
      <c r="G80"/>
      <c r="H80"/>
      <c r="I80"/>
      <c r="J80"/>
    </row>
    <row r="81" spans="1:10" s="1" customFormat="1" x14ac:dyDescent="0.25">
      <c r="A81"/>
      <c r="B81"/>
      <c r="C81"/>
      <c r="D81"/>
      <c r="E81"/>
      <c r="F81"/>
      <c r="G81"/>
      <c r="H81"/>
      <c r="I81"/>
      <c r="J81"/>
    </row>
  </sheetData>
  <mergeCells count="18">
    <mergeCell ref="E1:J1"/>
    <mergeCell ref="A2:A3"/>
    <mergeCell ref="B2:B3"/>
    <mergeCell ref="C2:E2"/>
    <mergeCell ref="F2:H2"/>
    <mergeCell ref="I2:J2"/>
    <mergeCell ref="A10:B10"/>
    <mergeCell ref="E13:J13"/>
    <mergeCell ref="A14:A15"/>
    <mergeCell ref="B14:B15"/>
    <mergeCell ref="C14:E14"/>
    <mergeCell ref="F14:H14"/>
    <mergeCell ref="I14:J14"/>
    <mergeCell ref="A27:B27"/>
    <mergeCell ref="A29:J29"/>
    <mergeCell ref="A31:I31"/>
    <mergeCell ref="A30:J30"/>
    <mergeCell ref="A32:J32"/>
  </mergeCells>
  <hyperlinks>
    <hyperlink ref="A31" r:id="rId1" display="http://www.aso.mk/index.php?option=com_fjrelated&amp;view=fjrelated&amp;id=0&amp;Itemid=91&amp;lang=mk" xr:uid="{00000000-0004-0000-0100-000000000000}"/>
    <hyperlink ref="A31:I31" r:id="rId2" display="кликнете тука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301"/>
  <sheetViews>
    <sheetView workbookViewId="0">
      <selection activeCell="H15" sqref="H15"/>
    </sheetView>
  </sheetViews>
  <sheetFormatPr defaultRowHeight="15" x14ac:dyDescent="0.25"/>
  <cols>
    <col min="1" max="1" width="30" customWidth="1"/>
    <col min="2" max="2" width="26.7109375" customWidth="1"/>
    <col min="3" max="48" width="9.140625" style="1"/>
  </cols>
  <sheetData>
    <row r="1" spans="1:2" s="1" customFormat="1" x14ac:dyDescent="0.25">
      <c r="A1" s="38" t="s">
        <v>48</v>
      </c>
    </row>
    <row r="2" spans="1:2" s="1" customFormat="1" x14ac:dyDescent="0.25">
      <c r="A2" s="38"/>
      <c r="B2" s="40" t="s">
        <v>42</v>
      </c>
    </row>
    <row r="3" spans="1:2" ht="30" x14ac:dyDescent="0.25">
      <c r="A3" s="41"/>
      <c r="B3" s="42" t="s">
        <v>43</v>
      </c>
    </row>
    <row r="4" spans="1:2" ht="11.25" customHeight="1" x14ac:dyDescent="0.25">
      <c r="A4" s="43"/>
      <c r="B4" s="44"/>
    </row>
    <row r="5" spans="1:2" x14ac:dyDescent="0.25">
      <c r="A5" s="37" t="str">
        <f>[1]FI!A9</f>
        <v>Триглав</v>
      </c>
      <c r="B5" s="50">
        <v>152812564</v>
      </c>
    </row>
    <row r="6" spans="1:2" x14ac:dyDescent="0.25">
      <c r="A6" s="37" t="str">
        <f>[1]FI!A10</f>
        <v>Сава</v>
      </c>
      <c r="B6" s="50">
        <v>35093166</v>
      </c>
    </row>
    <row r="7" spans="1:2" x14ac:dyDescent="0.25">
      <c r="A7" s="37" t="str">
        <f>[1]FI!A11</f>
        <v>Евроинс</v>
      </c>
      <c r="B7" s="50">
        <v>152232434</v>
      </c>
    </row>
    <row r="8" spans="1:2" x14ac:dyDescent="0.25">
      <c r="A8" s="37" t="str">
        <f>[1]FI!A13</f>
        <v>Еуролинк</v>
      </c>
      <c r="B8" s="50">
        <v>136336284</v>
      </c>
    </row>
    <row r="9" spans="1:2" x14ac:dyDescent="0.25">
      <c r="A9" s="37" t="str">
        <f>[1]FI!A14</f>
        <v>Уника</v>
      </c>
      <c r="B9" s="50">
        <v>136262511</v>
      </c>
    </row>
    <row r="10" spans="1:2" x14ac:dyDescent="0.25">
      <c r="A10" s="37" t="str">
        <f>[1]FI!A15</f>
        <v>Осигурителна полиса</v>
      </c>
      <c r="B10" s="50">
        <v>100749833</v>
      </c>
    </row>
    <row r="11" spans="1:2" x14ac:dyDescent="0.25">
      <c r="A11" s="37" t="str">
        <f>[1]FI!A16</f>
        <v>Кроациа неживот</v>
      </c>
      <c r="B11" s="50">
        <v>50802648</v>
      </c>
    </row>
    <row r="12" spans="1:2" x14ac:dyDescent="0.25">
      <c r="A12" s="37" t="str">
        <f>[1]FI!A17</f>
        <v>Халк</v>
      </c>
      <c r="B12" s="50">
        <v>8424260</v>
      </c>
    </row>
    <row r="13" spans="1:2" x14ac:dyDescent="0.25">
      <c r="A13" s="37" t="str">
        <f>[1]FI!A18</f>
        <v>Граве</v>
      </c>
      <c r="B13" s="50">
        <v>34688478</v>
      </c>
    </row>
    <row r="14" spans="1:2" x14ac:dyDescent="0.25">
      <c r="A14" s="37" t="str">
        <f>[1]FI!A19</f>
        <v>Македонија</v>
      </c>
      <c r="B14" s="50">
        <v>28693810</v>
      </c>
    </row>
    <row r="15" spans="1:2" x14ac:dyDescent="0.25">
      <c r="A15" s="37" t="str">
        <f>[1]FI!A20</f>
        <v>ЗОИЛ</v>
      </c>
      <c r="B15" s="50">
        <v>-17439438</v>
      </c>
    </row>
    <row r="16" spans="1:2" x14ac:dyDescent="0.25">
      <c r="A16" s="51" t="str">
        <f>[1]FI!A21</f>
        <v>Неживот вкупно</v>
      </c>
      <c r="B16" s="52">
        <v>818656550</v>
      </c>
    </row>
    <row r="17" spans="1:10" x14ac:dyDescent="0.25">
      <c r="A17" s="37" t="str">
        <f>[1]FI!A22</f>
        <v>Триглав живот</v>
      </c>
      <c r="B17" s="50">
        <v>20285906</v>
      </c>
    </row>
    <row r="18" spans="1:10" x14ac:dyDescent="0.25">
      <c r="A18" s="37" t="str">
        <f>[1]FI!A23</f>
        <v>Кроациа живот</v>
      </c>
      <c r="B18" s="50">
        <v>62503980</v>
      </c>
    </row>
    <row r="19" spans="1:10" x14ac:dyDescent="0.25">
      <c r="A19" s="37" t="str">
        <f>[1]FI!A24</f>
        <v>Граве живот</v>
      </c>
      <c r="B19" s="50">
        <v>90197259</v>
      </c>
    </row>
    <row r="20" spans="1:10" x14ac:dyDescent="0.25">
      <c r="A20" s="37" t="str">
        <f>[1]FI!A25</f>
        <v>Винер живот</v>
      </c>
      <c r="B20" s="50">
        <v>58864296</v>
      </c>
    </row>
    <row r="21" spans="1:10" x14ac:dyDescent="0.25">
      <c r="A21" s="37" t="str">
        <f>[1]FI!A26</f>
        <v>Уника живот</v>
      </c>
      <c r="B21" s="50">
        <v>30946266</v>
      </c>
    </row>
    <row r="22" spans="1:10" x14ac:dyDescent="0.25">
      <c r="A22" s="37" t="str">
        <f>[1]FI!A27</f>
        <v>Прва живот</v>
      </c>
      <c r="B22" s="50">
        <v>-21966852</v>
      </c>
    </row>
    <row r="23" spans="1:10" x14ac:dyDescent="0.25">
      <c r="A23" s="51" t="str">
        <f>[1]FI!A28</f>
        <v>Живот вкупно</v>
      </c>
      <c r="B23" s="52">
        <v>240830855</v>
      </c>
    </row>
    <row r="24" spans="1:10" x14ac:dyDescent="0.25">
      <c r="A24" s="53" t="str">
        <f>[1]FI!A29</f>
        <v>Вкупно</v>
      </c>
      <c r="B24" s="54">
        <v>1059487405</v>
      </c>
    </row>
    <row r="26" spans="1:10" s="1" customFormat="1" x14ac:dyDescent="0.25">
      <c r="A26" s="69" t="s">
        <v>13</v>
      </c>
      <c r="B26" s="69"/>
      <c r="C26" s="69"/>
      <c r="D26" s="69"/>
      <c r="E26" s="69"/>
      <c r="F26" s="69"/>
      <c r="G26" s="69"/>
      <c r="H26" s="69"/>
      <c r="I26" s="69"/>
      <c r="J26" s="69"/>
    </row>
    <row r="27" spans="1:10" s="1" customFormat="1" ht="76.5" customHeight="1" x14ac:dyDescent="0.25">
      <c r="A27" s="71" t="s">
        <v>37</v>
      </c>
      <c r="B27" s="71"/>
      <c r="C27" s="39"/>
      <c r="D27" s="39"/>
      <c r="E27" s="39"/>
      <c r="F27" s="39"/>
      <c r="G27" s="39"/>
      <c r="H27" s="39"/>
      <c r="I27" s="39"/>
    </row>
    <row r="28" spans="1:10" s="1" customFormat="1" x14ac:dyDescent="0.25">
      <c r="A28" s="70" t="s">
        <v>14</v>
      </c>
      <c r="B28" s="70"/>
      <c r="C28" s="70"/>
      <c r="D28" s="70"/>
      <c r="E28" s="70"/>
      <c r="F28" s="70"/>
      <c r="G28" s="70"/>
      <c r="H28" s="70"/>
      <c r="I28" s="70"/>
    </row>
    <row r="29" spans="1:10" s="1" customFormat="1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1" t="s">
        <v>39</v>
      </c>
    </row>
    <row r="30" spans="1:10" s="1" customFormat="1" x14ac:dyDescent="0.25"/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</sheetData>
  <mergeCells count="4">
    <mergeCell ref="A26:J26"/>
    <mergeCell ref="A28:I28"/>
    <mergeCell ref="A29:I29"/>
    <mergeCell ref="A27:B27"/>
  </mergeCells>
  <hyperlinks>
    <hyperlink ref="A28" r:id="rId1" display="http://www.aso.mk/index.php?option=com_fjrelated&amp;view=fjrelated&amp;id=0&amp;Itemid=91&amp;lang=mk" xr:uid="{00000000-0004-0000-0200-000000000000}"/>
    <hyperlink ref="A28:I28" r:id="rId2" display="кликнете тука..." xr:uid="{00000000-0004-0000-02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2017-11-30T14:23:14Z</cp:lastPrinted>
  <dcterms:created xsi:type="dcterms:W3CDTF">2012-09-27T08:00:33Z</dcterms:created>
  <dcterms:modified xsi:type="dcterms:W3CDTF">2026-01-22T14:23:12Z</dcterms:modified>
</cp:coreProperties>
</file>